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80" tabRatio="869" activeTab="0"/>
  </bookViews>
  <sheets>
    <sheet name="Титульный лист" sheetId="1" r:id="rId1"/>
    <sheet name="Декларация" sheetId="2" r:id="rId2"/>
    <sheet name="Декларация (квартальная)" sheetId="3" r:id="rId3"/>
    <sheet name="Приложение к форме" sheetId="4" r:id="rId4"/>
    <sheet name="Инструкция" sheetId="5" r:id="rId5"/>
  </sheets>
  <definedNames>
    <definedName name="инд." localSheetId="0">'Титульный лист'!$E$82</definedName>
    <definedName name="инд.">'Декларация'!$E$161</definedName>
    <definedName name="индекс" localSheetId="0">'Титульный лист'!#REF!</definedName>
    <definedName name="индекс">'Декларация'!$B$226</definedName>
    <definedName name="календарь" localSheetId="0">'Титульный лист'!#REF!</definedName>
    <definedName name="календарь">'Декларация'!$C$227:$C$238</definedName>
    <definedName name="_xlnm.Print_Area" localSheetId="1">'Декларация'!$C$4:$AJ$154</definedName>
    <definedName name="_xlnm.Print_Area" localSheetId="2">'Декларация (квартальная)'!$C$4:$AJ$171</definedName>
    <definedName name="_xlnm.Print_Area" localSheetId="4">'Инструкция'!$C$4:$C$156</definedName>
    <definedName name="_xlnm.Print_Area" localSheetId="3">'Приложение к форме'!$C$3:$AO$54</definedName>
    <definedName name="_xlnm.Print_Area" localSheetId="0">'Титульный лист'!$C$4:$AJ$75</definedName>
  </definedNames>
  <calcPr fullCalcOnLoad="1"/>
</workbook>
</file>

<file path=xl/comments1.xml><?xml version="1.0" encoding="utf-8"?>
<comments xmlns="http://schemas.openxmlformats.org/spreadsheetml/2006/main">
  <authors>
    <author>SH</author>
  </authors>
  <commentList>
    <comment ref="AJ4" authorId="0">
      <text>
        <r>
          <rPr>
            <b/>
            <sz val="8"/>
            <rFont val="Tahoma"/>
            <family val="2"/>
          </rPr>
          <t>с изменениями, внесенными постановлением Министерства по налогам и сборам Республики Беларусь от 28 января 2020 г. № 1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kozel</author>
    <author>shimanovich</author>
  </authors>
  <commentList>
    <comment ref="N9" authorId="0">
      <text>
        <r>
          <rPr>
            <sz val="8"/>
            <rFont val="Tahoma"/>
            <family val="0"/>
          </rPr>
          <t>Выберите из раскрывающегося списка название отчетного месяца и заполните таблицу расчетов данных (нарастающим итогом с начала года), которые автоматически вносятся в Налоговую декларацию</t>
        </r>
      </text>
    </comment>
    <comment ref="AM17" authorId="1">
      <text>
        <r>
          <rPr>
            <sz val="8"/>
            <rFont val="Tahoma"/>
            <family val="2"/>
          </rPr>
          <t>В случае, если Ваша организация работает с НДС и с налогом в УСН, то в чейках данной строки, нужно указать суммы того Внер.ДД, который включен в выручку соответствующего отчетного периода и не облагается НДС. 
А если Ваша организация работает без НДС и с налогом в УСН, то в ячейки данной строки ничего не вводите.</t>
        </r>
      </text>
    </comment>
    <comment ref="AM18" authorId="1">
      <text>
        <r>
          <rPr>
            <sz val="8"/>
            <rFont val="Tahoma"/>
            <family val="2"/>
          </rPr>
          <t>В данной ячейки вводите суммы  валовой выручки, 
к которой применяется ставка налога при УСН с уплатой НДС.
В данной ячейки вводите суммы валовой выручки (включая внереализационный доход), полученной вашей организацией в соответствующем отчетном периоде без нарастающего итога с начала года.</t>
        </r>
      </text>
    </comment>
    <comment ref="AM16" authorId="1">
      <text>
        <r>
          <rPr>
            <b/>
            <sz val="8"/>
            <rFont val="Tahoma"/>
            <family val="2"/>
          </rPr>
          <t>В данной ячейки</t>
        </r>
        <r>
          <rPr>
            <sz val="8"/>
            <rFont val="Tahoma"/>
            <family val="2"/>
          </rPr>
          <t xml:space="preserve"> вводите суммы  Валовой выручки, к которой применяется ставка налога при УСН без уплаты НДС.
В желтые ячейки данной строки вводите суммы Валовой выручки (включая внереализационный доход), полученной вашей организацией в соответствующем отчетном периоде без нарастающего итога с начала года. </t>
        </r>
      </text>
    </comment>
    <comment ref="AM20" authorId="1">
      <text>
        <r>
          <rPr>
            <sz val="8"/>
            <rFont val="Tahoma"/>
            <family val="2"/>
          </rPr>
          <t xml:space="preserve">   Если Ваша организация работает с НДС и с налогом 
в УСН и при этом Вы в строку "Валовая выручка с НДС" вводите выручку с НДС, то в ячейках данной строки, нужно указать суммы того НДС, который включен в выручку соответствующего отчетного периода. 
   В ячейках этой строки автоматически рассчитывается НДС, входящий в сумму валовой выручки. В расчете применена только одна ставка налога - 20%. Если Ваша выручка облагается НДС по нескольким ставкам, то введите в эти ячейки отдельно рассчитанные суммы НДС вместо формул, содержащихся в этих ячейках. Если ставка НДС все же единая, но отличается от 20%, то замените в формулах дробь 20/120 на дробь с теми значениями ставок, которое вы используете в своих расчетах.</t>
        </r>
      </text>
    </comment>
  </commentList>
</comments>
</file>

<file path=xl/comments3.xml><?xml version="1.0" encoding="utf-8"?>
<comments xmlns="http://schemas.openxmlformats.org/spreadsheetml/2006/main">
  <authors>
    <author>kozel</author>
    <author>shimanovich</author>
  </authors>
  <commentList>
    <comment ref="N9" authorId="0">
      <text>
        <r>
          <rPr>
            <sz val="8"/>
            <rFont val="Tahoma"/>
            <family val="0"/>
          </rPr>
          <t>Выберите из раскрывающегося списка номер отчетного квартала и заполните таблицу расчетов данных (нарастающим итогом с начала года), которые автоматически вносятся в Налоговую декларацию</t>
        </r>
      </text>
    </comment>
    <comment ref="AM16" authorId="1">
      <text>
        <r>
          <rPr>
            <b/>
            <sz val="8"/>
            <rFont val="Tahoma"/>
            <family val="2"/>
          </rPr>
          <t>В данной ячейки</t>
        </r>
        <r>
          <rPr>
            <sz val="8"/>
            <rFont val="Tahoma"/>
            <family val="2"/>
          </rPr>
          <t xml:space="preserve"> вводите суммы  Валовой выручки, к которой применяется ставка налога при УСН без уплаты НДС.
В белые ячейки данной строки вводите суммы Валовой выручки (включая внереализационный доход), полученной вашей организацией в соответствующем отчетном периоде без нарастающего итога с начала года. </t>
        </r>
      </text>
    </comment>
    <comment ref="AM17" authorId="1">
      <text>
        <r>
          <rPr>
            <sz val="8"/>
            <rFont val="Tahoma"/>
            <family val="2"/>
          </rPr>
          <t>В случае, если Ваша организация работает с НДС и с налогом в УСН, то в чейках данной строки, нужно указать суммы того Внер.ДД, который включен в выручку соответствующего отчетного периода и не облагается НДС. 
А если Ваша организация работает без НДС и с налогом в УСН, то в ячейки данной строки ничего не вводите.</t>
        </r>
      </text>
    </comment>
    <comment ref="AM18" authorId="1">
      <text>
        <r>
          <rPr>
            <sz val="8"/>
            <rFont val="Tahoma"/>
            <family val="2"/>
          </rPr>
          <t>В данной ячейки вводите суммы  валовой выручки, 
к которой применяется ставка налога при УСН с уплатой НДС.
В данной ячейки вводите суммы валовой выручки (включая внереализационный доход), полученной вашей организацией в соответствующем отчетном периоде без нарастающего итога с начала года.</t>
        </r>
      </text>
    </comment>
    <comment ref="AM20" authorId="1">
      <text>
        <r>
          <rPr>
            <sz val="8"/>
            <rFont val="Tahoma"/>
            <family val="2"/>
          </rPr>
          <t xml:space="preserve">   Если Ваша организация работает с НДС и с налогом 
в УСН и при этом Вы в строку "Валовая выручка с НДС" вводите выручку с НДС, то в ячейках данной строки, нужно указать суммы того НДС, который включен в выручку соответствующего отчетного периода. 
   В ячейках этой строки автоматически рассчитывается НДС, входящий в сумму валовой выручки. В расчете применена только одна ставка налога - 20%. Если Ваша выручка облагается НДС по нескольким ставкам, то введите в эти ячейки отдельно рассчитанные суммы НДС вместо формул, содержащихся в этих ячейках. Если ставка НДС все же единая, но отличается от 20%, то замените в формулах дробь 20/120 на дробь с теми значениями ставок, которое вы используете в своих расчетах.</t>
        </r>
      </text>
    </comment>
  </commentList>
</comments>
</file>

<file path=xl/sharedStrings.xml><?xml version="1.0" encoding="utf-8"?>
<sst xmlns="http://schemas.openxmlformats.org/spreadsheetml/2006/main" count="603" uniqueCount="359">
  <si>
    <t>2. Налоговые декларации по налогам (сборам) представляются плательщиками налогов, сборов (пошлин), налоговыми агентами (далее – плательщик) в инспекцию Министерства по налогам и сборам (далее – инспекция МНС) по месту постановки на учет.</t>
  </si>
  <si>
    <t>5. В налоговых декларациях (расчетах) показатели отражаются в белорусских рублях с точностью два знака после запятой.</t>
  </si>
  <si>
    <t>6. Налоговая декларация (расчет) по НДС и налоговая декларация (расчет) по акцизам заполняются с учетом требований приложения № 18 к Договору о Евразийском экономическом союзе от 29 мая 2014 года.</t>
  </si>
  <si>
    <t>При применении льгот по оффшорному сбору, утилизационному сбору, налогу на доходы приложение к форме налоговой декларации (расчета) «Сведения о размере и составе использованных льгот» заполняется плательщиком (налоговым агентом) одновременно с налоговой декларацией (расчетом) за каждый налоговый период, в котором были использованы налоговые льготы (за исключением льгот по указанному налогу, применяемых в соответствии с международными договорами Республики Беларусь по вопросам налогообложения).</t>
  </si>
  <si>
    <t>Плательщики при применении льгот по налогам (сборам), предоставленных в связи с заключением с Республикой Беларусь инвестиционного договора, заполняют и представляют приложение к форме налоговой декларации (расчета) «Сведения о размере и составе использованных льгот» одновременно с каждой налоговой декларацией (расчетом) по налогам (сборам), по которым в календарном году применялись эти льготы. При этом графы 4 и 5 раздела I указанных приложений (графы 5 и 6 раздела I приложения 1 к форме налоговой декларации (расчету) по НДС) заполняются нарастающим итогом с начала календарного года.</t>
  </si>
  <si>
    <t>в графе «код типа объекта (места)» указывается тип объекта (места) согласно приложению 1;</t>
  </si>
  <si>
    <t>в графе «наименование территории сельской местности либо малого городского поселения» указывается территория сельской местности либо малого городского поселения, в которой осуществлялась указанная деятельность, в соответствии с наименованием, содержащимся в перечнях населенных пунктов и территорий вне населенных пунктов, относящихся к территории сельской местности и малых городских поселений, определенных решениями областных Советов депутатов;</t>
  </si>
  <si>
    <t>в случае отсутствия сведений для заполнения граф «название объекта (места)», «наименование сельсовета», «тип населенного пункта», «наименование населенного пункта», «тип элемента улично-дорожной сети и приравненного к нему элемента градостроительной планировочной структуры», «наименование элемента улично-дорожной сети и приравненного к нему элемента градостроительной планировочной структуры», «номер дома», «номер корпуса», «номер помещения» в соответствующих графах проставляется прочерк;</t>
  </si>
  <si>
    <t>8.1. при обнаружении неполноты сведений или ошибок в налоговой декларации (расчете) по налогам, исчисляемым без нарастающего итога с начала налогового периода, поданной за прошлый налоговый период, или за прошлый отчетный период текущего налогового периода, соответствующие изменения и (или) дополнения отражаются в налоговой декларации (расчете), представляемой за тот налоговый (отчетный) период, за который обнаружены неполнота сведений или ошибки.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</si>
  <si>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29 статьи 342 Налогового кодекса Республики Беларусь», и (или) «в связи с наступлением случаев, предусмотренных статьей 344 Налогового кодекса Республики Беларусь.</t>
  </si>
  <si>
    <t>При этом знак «Х» проставляется в строке «в соответствии с пунктом 6 статьи 33 Налогового кодекса Республики Беларусь» при внесении изменений и (или) дополнений в налоговую декларацию (расчет) в соответствии с пунктом 6 статьи 33 Налогового кодекса Республики Беларусь.</t>
  </si>
  <si>
    <t>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Беларусь.</t>
  </si>
  <si>
    <t>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Беларусь.</t>
  </si>
  <si>
    <t>Индивидуальными предпринимателями, применяющими одновременно несколько режимов налогообложения, при невозможности отнесения к конкретному режиму налогообложения информации о суммах подоходного налога с физических лиц, исчисленных, удержанных индивидуальным предпринимателем с общей суммы доходов, начисленных в пользу физических лиц, привлекаемых по трудовым и (или) гражданско-правовым договорам, и перечисленных в бюджет, а также о начисленных суммах таких доходов и количестве привлекаемых физических лиц, такая информация по выбору плательщика отражается в разделе (части, пункте) «Другие сведения», с учетом особенностей его (их) заполнения, предусмотренных настоящей Инструкцией, в одной из следующих налоговых деклараций (расчетов):</t>
  </si>
  <si>
    <t>в налоговой декларации (расчете) по налогу при упрощенной системе налогообложения;</t>
  </si>
  <si>
    <t>в налоговой декларации (расчете)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индивидуально);</t>
  </si>
  <si>
    <t>в налоговой декларации (расчете) по единому налогу с индивидуальных предпринимателей и иных физических лиц.</t>
  </si>
  <si>
    <t>Для целей отражения индивидуальными предпринимателями в налоговых декларациях (расчетах) информации о количестве привлекаемых физических лиц, в число таких лиц включаются физические лица, привлекаемые на основании трудовых и (или) гражданско-правовых договоров в периоде, за который происходит отражение информации.</t>
  </si>
  <si>
    <t>13. Налоговые декларации по налогам (сборам) подписываются плательщиком либо уполномоченным им лицом, в том числе налоговым консультантом.</t>
  </si>
  <si>
    <t>ГЛАВА 15</t>
  </si>
  <si>
    <t>98. Налоговая декларация (расчет) по налогу при упрощенной системе налогообложения (далее в настоящей главе – налоговая декларация (расчет)) составляется по форме согласно приложению 16 к постановлению, утвердившему настоящую Инструкцию, и включает в себя:</t>
  </si>
  <si>
    <t>99. На титульном листе знак «Х» проставляется:</t>
  </si>
  <si>
    <t>в строке «Организация» за каждый отчетный период при представлении налоговой декларации (расчета) организациями, филиалами (иными обособленными подразделениями), исполняющими налоговые обязательства организации;</t>
  </si>
  <si>
    <t>в строке «Индивидуальный предприниматель» за каждый отчетный период при представлении налоговой декларации индивидуальными предпринимателями (нотариусами, осуществляющими нотариальную деятельность в нотариальном бюро, адвокатами, осуществляющими адвокатскую деятельность индивидуально);</t>
  </si>
  <si>
    <t>в строке «Переход со следующего отчетного периода на применение упрощенной системы налогообложения с уплатой НДС» в соответствии с положениями пункта 3 статьи 326 и (или) подпункта 6.3.3 пункта 6 статьи 327 Налогового кодекса Республики Беларусь;</t>
  </si>
  <si>
    <t>в строке «Переход со следующего налогового периода на применение упрощенной системы налогообложения без уплаты НДС» в соответствии с положениями пункта 4 статьи 326 Налогового кодекса Республики Беларусь;</t>
  </si>
  <si>
    <t>в строке «Отказ от применения упрощенной системы налогообложения со следующего отчетного периода» в соответствии с положениями подпункта 6.2 пункта 6 статьи 327 Налогового кодекса Республики Беларусь.</t>
  </si>
  <si>
    <t>100. При заполнении раздела I:</t>
  </si>
  <si>
    <t>в строке 1 отражается налоговая база нарастающим итогом с начала года, определяемая в соответствии со статьей 328 Налогового кодекса Республики Беларусь;</t>
  </si>
  <si>
    <t>в строку 1.4 включается, в частности, сумма выручки от реализации работ (услуг) собственного производства, в отношении которой организации и индивидуальные предприниматели, применяющие упрощенную систему налогообложения без исчисления и уплаты НДС по оборотам по реализации товаров (работ, услуг), имущественных прав (далее в настоящем пункте – НДС по оборотам), вправе применять ставку налога при упрощенной системе налогообложения в размере два процента в соответствии с подпунктом 4.1 пункта 4 Указа Президента Республики Беларусь от 31 декабря 2018 г. № 506 «О развитии Оршанского района Витебской области» (далее – Указ № 506);</t>
  </si>
  <si>
    <t>в строку 1.5 включается, в частности, сумма выручки от реализации работ (услуг) собственного производства, в отношении которой организации и индивидуальные предприниматели, применяющие упрощенную систему налогообложения с исчислением и уплатой НДС по оборотам, вправе применять ставку налога при упрощенной системе налогообложения в размере два процента в соответствии с подпунктом 4.1 пункта 4 Указа № 506;</t>
  </si>
  <si>
    <t>в строку 1.6 включается, в частности, сумма выручки от реализации товаров собственного производства, в отношении которой организации и индивидуальные предприниматели, применяющие упрощенную систему налогообложения без исчисления и уплаты НДС по оборотам, вправе применять ставку налога при упрощенной системе налогообложения в размере один процент в соответствии с подпунктом 4.1 пункта 4 Указа № 506;</t>
  </si>
  <si>
    <t>в строку 1.7 включается, в частности, сумма выручки от реализации товаров собственного производства, в отношении которой организации и индивидуальные предприниматели, применяющие упрощенную систему налогообложения с исчислением и уплатой НДС по оборотам, вправе применять ставку налога при упрощенной системе налогообложения в размере один процент в соответствии с подпунктом 4.1 пункта 4 Указа № 506;</t>
  </si>
  <si>
    <t>на титульном листе в строке «в соответствии с пунктом 6 статьи 33 Налогового кодекса Республики Беларусь»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строке «исчислено в соответствии с пунктом 6 статьи 33 Налогового кодекса Республики Беларусь» указывается сумма налога (сбора), подлежащая уплате при внесении изменений и (или) дополнений в налоговые декларации (расчеты) в соответствии с пунктом 6 статьи 33 Налогового кодекса Республики Беларусь. При этом в случае отсутствия суммы налога (сбора), подлежащей уплате, в строке «исчислено в соответствии с пунктом 6 статьи 33 Налогового кодекса Республики Беларусь» проставляется ноль (0);</t>
  </si>
  <si>
    <t>9. Титульный лист налоговых деклараций (расчетов) в случае ликвидации организации (прекращения деятельности индивидуального предпринимателя); ликвидации филиалов[1]; прекращения иностранной организацией деятельности на территории Республики Беларусь через постоянное представительство; прекращения осуществления нотариусами, осуществляющими нотариальную деятельность в нотариальном бюро, адвокатами соответственно нотариальной, адвокатской деятельности; реорганизации юридического лица; прекращения договора простого товарищества (договора о совместной деятельности) заполняется с учетом следующих особенностей:</t>
  </si>
  <si>
    <t>9.1. при представлении налоговой декларации (расчета) в случае ликвидации организации (прекращения деятельности индивидуального предпринимателя) на титульном листе такой налоговой декларации (расчета) в строке «В соответствии с абзацем вторым части первой пункта 1 статьи 44 Налогового кодекса Республики Беларусь» проставляется знак «Х» и в соответствующей графе указывается дата представления в регистрирующий орган заявления о ликвидации организации (прекращении деятельности индивидуального предпринимателя);</t>
  </si>
  <si>
    <t>9.2. при представлении налоговой декларации (расчета) в соответствии с абзацем третьим части первой пункта 1 статьи 44 Налогового кодекса Республики Беларусь знак «Х» проставляется в строке «В соответствии с абзацем третьим части первой пункта 1 статьи 44 Налогового кодекса Республики Беларусь» и в соответствующей графе указывается дата представления в регистрирующий орган ликвидационного баланса, уведомления о завершении процесса прекращения деятельности;</t>
  </si>
  <si>
    <t>9.3. при представлении налоговой декларации (расчета) в случае ликвидации филиалов (обособленных подразделений) юридических лиц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 и в соответствующей графе указывается дата ликвидации филиалов (обособленных подразделений) юридических лиц.</t>
  </si>
  <si>
    <t>При представлении налоговой декларации (расчета) в случае возникновения обстоятельства, в связи с которым прекращается обязанность филиала по исполнению налоговых обязательств этого юридического лица,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«Х». При этом в соответствующей графе указывается дата возникновения такого обстоятельства;</t>
  </si>
  <si>
    <t>9.4. при представлении налоговой декларации (расчета)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(расчета) в строке «В соответствии с пунктом 4 статьи 44 Налогового кодекса Республики Беларусь» проставляется знак «Х»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представительство;</t>
  </si>
  <si>
    <t>индивидуальными предпринимателями, как общая площадь капитальных строений (зданий, сооружений), их частей, признаваемых объектом налогообложения налогом на недвижимость согласно пункту 3 статьи 227 Налогового кодекса Республики Беларусь и используемых ими в предпринимательской деятельности, в том числе сданных в аренду в (переданных в финансовую аренду (лизинг)), с применением упрощенной системы налогообложения;</t>
  </si>
  <si>
    <t>организациями, как общая площадь капитальных строений (зданий, сооружений), их частей, находящихся в собственности, хозяйственном ведении, оперативном управлении, а также в пользовании в случаях, указанных в части первой пункта 1 и пункте 4 статьи 226 Налогового Кодекса Республики Беларусь, и капитальных строений (зданий, сооружений), их частей, указанных как объект налогообложения налогом на недвижимость в подпункте 1.5 пункта 1 статьи 227 Налогового Кодекса Республики Беларусь.</t>
  </si>
  <si>
    <t>Положение абзаца третьего части первой настоящего подпункта распространяются на филиалы (иные обособленные подразделения), исполняющие налоговые обязательства организации.</t>
  </si>
  <si>
    <t>Организациями и филиалами (иными обособленными подразделениями), исполняющими налоговые обязательства организации, показатель строки 10 рассчитывается в целом по организации с учетом положений части третьей подпункта 1.1.3 пункта 1 статьи 326 Налогового кодекса Республики Беларусь;</t>
  </si>
  <si>
    <t>101.8. строки 1–3, 5–11 заполняются в налоговых декларациях, представляемых плательщиками за каждый отчетный период;</t>
  </si>
  <si>
    <t>101.9. строка 12 заполняется в налоговой декларации, представляемой по итогам налогового периода. В строке 12 реквизит «Код страны» заполняется согласно общегосударственному классификатору Республики Беларусь ОКРБ 017-99 «Страны мира».</t>
  </si>
  <si>
    <t>102. Приложение к форме налоговой декларации (расчета) заполняется при применении льготы по налогу при упрощенной системе налогообложения, в том числе в соответствии:</t>
  </si>
  <si>
    <t>с частью первой пункта 31 Положения о порядке получения, учета, регистрации, использования иностранной безвозмездной помощи, контроля за ее получением и целевым использованием, а также регистрации гуманитарных программ, утвержденного Декретом Президента Республики Беларусь от 31 августа 2015 г. № 5 «Об иностранной безвозмездной помощи» (далее – Декрет № 5);</t>
  </si>
  <si>
    <t>с подпунктом 4.1 пункта 4 Указа № 506;</t>
  </si>
  <si>
    <t>с частью одиннадцатой подпункта 2.1 пункта 2 Указа № 1;</t>
  </si>
  <si>
    <t>При применении в налоговом периоде в соответствии с законодательством ставок налога при упрощенной системе налогообложения в размере один и (или) два процента заполнение приложения производится в следующем порядке:</t>
  </si>
  <si>
    <t>в случае заполнения строки 1.4 раздела I налоговой декларации (расчета) – в графу 4 приложения включается сумма налоговой базы, отраженной в указанной строке, а в графу 5 – разница между суммой налога при упрощенной системе налогообложения, исчисленной с этой налоговой базы по ставке пять процентов, и суммой налога, исчисленной с такой налоговой базы по ставке два процента;</t>
  </si>
  <si>
    <t>в случае заполнения строки 1.5 раздела I налоговой декларации (расчета) – в графу 4 приложения включается сумма налоговой базы, отраженной в указанной строке, а в графу 5 – разница между суммой налога при упрощенной системе налогообложения, исчисленной с этой налоговой базы по ставке три процента, и суммой налога, исчисленной с такой налоговой базы по ставке два процента;</t>
  </si>
  <si>
    <t>в случае заполнения строки 1.6 раздела I налоговой декларации (расчета) – в графу 4 приложения включается сумма налоговой базы, отраженной в указанной строке, а в графу 5 – разница между суммой налога при упрощенной системе налогообложения, исчисленной с этой налоговой базы по ставке пять процентов, и суммой налога, исчисленной с такой налоговой базы по ставке один процент;</t>
  </si>
  <si>
    <t>3. Плательщик заполняет и включает в налоговую декларацию (расчет) только те части, разделы налоговой декларации (расчета) и приложения к форме налоговой декларации (расчета), для заполнения которых у него имеются сведения, если иное не предусмотрено настоящей Инструкцией. При заполнении налоговой декларации (расчета) в электронном виде в АРМ «Плательщик» должны быть сохранены предыдущие версии заполненных налоговых деклараций (расчетов) за предшествующие отчетные (налоговые) периоды.</t>
  </si>
  <si>
    <t>Приложение к форме налоговой декларации (расчета) «Сведения о размере и составе использованных льгот» не заполняется при применении налоговых льгот в соответствии с актами законодательства, распространение которых ограничено.</t>
  </si>
  <si>
    <t>При ликвидации плательщика либо реорганизации в форме слияния, присоединения, разделения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плательщиками за соответствующие кварталы календарного года, в которых применялась льгота в соответствии с Указом Президента Республики Беларусь от 22 сентября 2017 г. № 345.</t>
  </si>
  <si>
    <t>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плательщиком при применении льгот в соответствии с Указом Президента Республики Беларусь от 22 сентября 2017 г. № 345 с учетом следующих особенностей:</t>
  </si>
  <si>
    <t>в графе «Наименование вида деятельности» указывается вид деятельности, осуществляемый плательщиком в соответствии с Указом Президента Республики Беларусь от 22 сентября 2017 г. № 345;</t>
  </si>
  <si>
    <t>помимо граф, указанных в абзацах втором–четвертом настоящей части, подлежат заполнению графы «область», «район»;</t>
  </si>
  <si>
    <t>в графе «Осуществление деятельности в календарном году в соответствии с Указом Президента Республики Беларусь от 22 сентября 2017 г. № 345» проставляется знак «Х» в тех месяцах календарного года, в которых осуществлялась деятельность в соответствии с Указом Президента Республики Беларусь от 22 сентября 2017 г. № 345;</t>
  </si>
  <si>
    <t>графа «Средняя численность работников за календарный месяц, чел.» заполняется организациями, осуществляющими общественное питание в объектах общественного питания, оказание бытовых услуг на территории малых городских поселений.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месяц, средняя численность работающих по совместительству с местом основной работы у других нанимателей за календарный месяц, средняя численность лиц, выполнявших работу по гражданско-правовым договорам, за календарный месяц принимаются с округлением до целого числа по правилам арифметики.</t>
  </si>
  <si>
    <t>Фонд заработной платы в целом по организации, сумма начисленных индивидуальным предпринимателем доходов плательщикам, руб.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</si>
  <si>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руб.</t>
  </si>
  <si>
    <t>Сумма подоходного налога с физических лиц, перечисленная в бюджет в отчетном периоде, руб.</t>
  </si>
  <si>
    <t xml:space="preserve">Знак «Х» проставляется на титульном листе налоговой декларации (расчета) при внесении в нее изменений и (или) дополнений до наступления следующего отчетного периода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уведомлению». </t>
  </si>
  <si>
    <t>При этом на титульном листе 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 с одновременным заполнением полей «дата» и «номер». На титульном листе 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 с одновременным заполнением полей «дата» и «номер»;</t>
  </si>
  <si>
    <t xml:space="preserve">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в разрезе прошлых отчетных периодов. При этом в случае представления налоговой декларации (расчета) в соответствии пунктом 6 статьи 33 Налогового кодекса Республики Беларусь сумма налога (сбора), подлежащая уплате, указывается в строке «исчислено в соответствии с пунктом 6 статьи 33 Налогового кодекса Республики Беларусь», при получении сообщения и (или) уведомления налогового органа сумма налога (сбора), подлежащая уплате (возврату), указывается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Беларусь».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(0). </t>
  </si>
  <si>
    <t>При заполнении в данном разделе строк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на титульном листе заполняются поля «дата» и «номер» сообщения и (или) уведомления налогового органа. Сведения, отраженные в данном разделе и на титульном листе, не заполняются в налоговой декларации (расчете), представляемой за последующие отчетные периоды.</t>
  </si>
  <si>
    <t>Суммы подоходного налога с физических лиц, удержанные банками с доходов в виде процентов, полученных физическими лицами по банковским вкладам (депозитам), по денежным средствам, находящимся на текущем (расчетном) банковском счете в банках, находящихся на территории Республики Беларусь, в разделе «Другие сведения» не отражаются и указываются налоговыми агентами в части IV налоговой декларации (расчета) по налогу на прибыль.</t>
  </si>
  <si>
    <t>раздел III «Другие сведения»;</t>
  </si>
  <si>
    <t>приложение.</t>
  </si>
  <si>
    <t>раздел II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ошибки»;</t>
  </si>
  <si>
    <t>в разрезе отчетных периодов прошлого налогового периода заполняется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ошибки»;</t>
  </si>
  <si>
    <t xml:space="preserve">месяц </t>
  </si>
  <si>
    <t>ИНСТРУКЦИЯ</t>
  </si>
  <si>
    <t>о порядке заполнения налоговых деклараций (расчетов) по налогам (сборам), книги покупок</t>
  </si>
  <si>
    <t>за</t>
  </si>
  <si>
    <t>года</t>
  </si>
  <si>
    <t>НАЛОГОВАЯ ДЕКЛАРАЦИЯ (РАСЧЕТ)</t>
  </si>
  <si>
    <t>по налогу при упрощенной системе налогообложения</t>
  </si>
  <si>
    <t>ежемесячная</t>
  </si>
  <si>
    <t>Показатель</t>
  </si>
  <si>
    <t>По сроку уплаты</t>
  </si>
  <si>
    <t>(подпись)</t>
  </si>
  <si>
    <t>(инициалы, фамилия)</t>
  </si>
  <si>
    <t>по</t>
  </si>
  <si>
    <t>(наименование района, города, района в городе)</t>
  </si>
  <si>
    <t>(четыре цифры года)</t>
  </si>
  <si>
    <t>Раздел I</t>
  </si>
  <si>
    <t>Расчет налоговой базы и суммы налога при упрощенной системе налогообложения</t>
  </si>
  <si>
    <t>Сумма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</si>
  <si>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</si>
  <si>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</si>
  <si>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</si>
  <si>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</si>
  <si>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</si>
  <si>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</si>
  <si>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</si>
  <si>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</si>
  <si>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</si>
  <si>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</si>
  <si>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</si>
  <si>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</si>
  <si>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№ п/п</t>
  </si>
  <si>
    <t>Нарастающим итогом за период с начала года</t>
  </si>
  <si>
    <t>ежеквартальная</t>
  </si>
  <si>
    <t>(число)</t>
  </si>
  <si>
    <t>(месяц)</t>
  </si>
  <si>
    <t>(год)</t>
  </si>
  <si>
    <t>Наименование показателя</t>
  </si>
  <si>
    <t>Получено</t>
  </si>
  <si>
    <t>Перейти к заполнению формы</t>
  </si>
  <si>
    <t>УТВЕРЖДЕНО</t>
  </si>
  <si>
    <t>ОБЩИЕ ПОЛОЖЕНИЯ</t>
  </si>
  <si>
    <t>к постановлению</t>
  </si>
  <si>
    <t>Министерства</t>
  </si>
  <si>
    <t>по налогам и сборам</t>
  </si>
  <si>
    <t>Республики Беларусь</t>
  </si>
  <si>
    <t>Пометить
Х</t>
  </si>
  <si>
    <t>Признак</t>
  </si>
  <si>
    <t>Отказ от применения упрощенной системы налогообложения со следующего отчетного периода</t>
  </si>
  <si>
    <t>Признак представления налоговой декларации (расчета)</t>
  </si>
  <si>
    <t>(номер месяца)</t>
  </si>
  <si>
    <t>Значение показателя</t>
  </si>
  <si>
    <t>Внесение изменений и (или) дополнений в налоговую декларацию (расчет):</t>
  </si>
  <si>
    <t>ИТОГО за год, в том числе:</t>
  </si>
  <si>
    <t>Форма</t>
  </si>
  <si>
    <t>Переход со следующего отчетного периода на применение упрощенной системы налогообложения с уплатой НДС</t>
  </si>
  <si>
    <r>
      <t>УНП</t>
    </r>
    <r>
      <rPr>
        <vertAlign val="superscript"/>
        <sz val="8"/>
        <rFont val="Tahoma"/>
        <family val="2"/>
      </rPr>
      <t>1</t>
    </r>
  </si>
  <si>
    <r>
      <t>ОКЭД</t>
    </r>
    <r>
      <rPr>
        <vertAlign val="superscript"/>
        <sz val="8"/>
        <rFont val="Tahoma"/>
        <family val="2"/>
      </rPr>
      <t>2</t>
    </r>
  </si>
  <si>
    <r>
      <t>(номер месяца)</t>
    </r>
    <r>
      <rPr>
        <vertAlign val="superscript"/>
        <sz val="7"/>
        <rFont val="Tahoma"/>
        <family val="2"/>
      </rPr>
      <t>3</t>
    </r>
  </si>
  <si>
    <t>Раздел III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</si>
  <si>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</si>
  <si>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</si>
  <si>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</si>
  <si>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</si>
  <si>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</si>
  <si>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</si>
  <si>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</si>
  <si>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</si>
  <si>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</si>
  <si>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</si>
  <si>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</si>
  <si>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</si>
  <si>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– в случае ведения бухгалтерского учета;</t>
  </si>
  <si>
    <t>2 – в случае ведения учета в книге учета доходов и расходов организаций и индивидуальных предпринимателей, применяющих упрощенную систему налогообложения.</t>
  </si>
  <si>
    <t>4. 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</si>
  <si>
    <t>8. При обнаружении плательщиком в налоговой декларации (расчете) неполноты сведений или ошибок плательщик вносит изменения и (или) дополнения в налоговую декларацию (расчет) в следующем порядке:</t>
  </si>
  <si>
    <t>При этом на титульном листе такой налоговой декларации (расчета) в строке «Внесение изменений и (или) дополнений» знак «Х» не проставляется.</t>
  </si>
  <si>
    <t>Переход со следующего налогового периода на применение упрощенной системы налогообложения без уплаты НДС</t>
  </si>
  <si>
    <t>8.4.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без нарастающего итога.</t>
  </si>
  <si>
    <t>12. В разделе (части, пункте) «Другие сведения» налоговых деклараций (расчетов) по налогу на прибыль, по налогу при упрощенной системе налогообложения, по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на вмененный доход 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рублей»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в том числе в виде дивидендов и процентов, и (или) установленная по результатам проверок налоговых и иных контролирующих органов, по состоянию на 1 января отчетного года.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</si>
  <si>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1.4. налога по ставке 2 % без уплаты НДС</t>
  </si>
  <si>
    <t>1.5. налога по ставке 2 % с уплатой НДС</t>
  </si>
  <si>
    <t>1.6. налога по ставке 1 % без уплаты НДС</t>
  </si>
  <si>
    <t>1.7. налога по ставке 1 % с уплатой НДС</t>
  </si>
  <si>
    <t>2. Сумма налога нарастающим итогом – всего (строка 2.1 + строка 2.2 + строка 2.3 + строка 2.4 + строка 2.5 + строка 2.6 + строка 2.7), в том числе:</t>
  </si>
  <si>
    <t xml:space="preserve">2.1. по ставке 5 % без уплаты НДС (строка 1.1 x 5 / 100) </t>
  </si>
  <si>
    <t xml:space="preserve">2.2. по ставке 3 % с уплатой НДС (строка 1.2 x 3 / 100) </t>
  </si>
  <si>
    <t>2.3. по ставке 16 % в отношении внереализационных доходов, указанных в подпункте 3.7 пункта 3 статьи 174 и подпункте 9.10 пункта 9 статьи 205 Налогового кодекса Республики Беларусь (строка 1.3 x 16 / 100)</t>
  </si>
  <si>
    <t>2.4. по ставке 2 % без уплаты НДС (строка 1.4 х 2 / 100)</t>
  </si>
  <si>
    <t>2.5. по ставке 2 % с уплатой НДС (строка 1.5 х 2 / 100)</t>
  </si>
  <si>
    <t>2.6. по ставке 1 % без уплаты НДС (строка 1.6 х 1 / 100)</t>
  </si>
  <si>
    <t>2.7. по ставке 1 % с уплатой НДС (строка 1.7 х 1 / 100)</t>
  </si>
  <si>
    <t>3. Уменьшение суммы налога</t>
  </si>
  <si>
    <t>4. Сумма налога, от уплаты которой плательщик освобожден</t>
  </si>
  <si>
    <t>5. Сумма налога нарастающим итогом, подлежащая уплате (возврату) (строка 2 – строка 3 – строка 4)</t>
  </si>
  <si>
    <t xml:space="preserve">6. Сумма налога по налоговой декларации (расчету) за предшествующий отчетный период (строка 5 налоговой декларации (расчета) за предшествующий отчетный период) </t>
  </si>
  <si>
    <t xml:space="preserve">7. Сумма налога к уплате (возврату) (строка 5 – строка 6) </t>
  </si>
  <si>
    <t xml:space="preserve">7.1. в том числе к доплате (уменьшению) по акту проверки </t>
  </si>
  <si>
    <r>
      <t>Отчетный период</t>
    </r>
    <r>
      <rPr>
        <vertAlign val="superscript"/>
        <sz val="8"/>
        <rFont val="Tahoma"/>
        <family val="2"/>
      </rPr>
      <t>4</t>
    </r>
    <r>
      <rPr>
        <sz val="8"/>
        <rFont val="Tahoma"/>
        <family val="2"/>
      </rPr>
      <t>, за который обнаружены неполнота сведений или ошибки, приведшие к занижению (завышению) суммы налога за этот период</t>
    </r>
  </si>
  <si>
    <t>исчислено в соответствии с пунктом 6 статьи 33 Налогового кодекса Республики Беларусь</t>
  </si>
  <si>
    <t>исчислено в соответствии с пунктом 6 статьи 73 Налогового кодекса Республики Беларусь</t>
  </si>
  <si>
    <t>исчислено в соответствии с пунктом 8 статьи 73 Налогового кодекса Республики Беларусь</t>
  </si>
  <si>
    <t>Сумма подоходного налога с физических лиц, исчисленная с доходов, фактически выплаченных в отчетном периоде, руб., в том числе:</t>
  </si>
  <si>
    <t>по результатам проверок</t>
  </si>
  <si>
    <t>6.1</t>
  </si>
  <si>
    <t>6.2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</si>
  <si>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руб. (строка 5 – строка 6 + строка 7)</t>
  </si>
  <si>
    <t>Выбранный индивидуальным предпринимателем принцип отражения выручки от реализации товаров (работ, услуг), имущественных прав (пометить Х)</t>
  </si>
  <si>
    <t>принцип оплаты</t>
  </si>
  <si>
    <t>принцип отгрузки</t>
  </si>
  <si>
    <r>
      <t>Общая площадь капитальных строений (зданий, сооружений), их частей, кв. м</t>
    </r>
    <r>
      <rPr>
        <vertAlign val="superscript"/>
        <sz val="8"/>
        <rFont val="Tahoma"/>
        <family val="2"/>
      </rPr>
      <t>5</t>
    </r>
  </si>
  <si>
    <r>
      <t>Порядок ведения учета организациями</t>
    </r>
    <r>
      <rPr>
        <vertAlign val="superscript"/>
        <sz val="8"/>
        <rFont val="Tahoma"/>
        <family val="2"/>
      </rPr>
      <t>6</t>
    </r>
    <r>
      <rPr>
        <sz val="8"/>
        <rFont val="Tahoma"/>
        <family val="2"/>
      </rPr>
      <t xml:space="preserve">: </t>
    </r>
  </si>
  <si>
    <t>Размер уставного фонда организации при наличии в налоговом периоде иностранной организации – учредителя (участника) либо собственника имущества унитарного предприятия, руб., в том числе:</t>
  </si>
  <si>
    <t>12.1</t>
  </si>
  <si>
    <t>Наимено-
вание иностран-
ной органи-
зации</t>
  </si>
  <si>
    <t>Юриди-
ческий адрес иностран-
ной органи-
зации в стране реги-
страции</t>
  </si>
  <si>
    <t>Дата включения в состав учреди-
телей (участ-
ников)</t>
  </si>
  <si>
    <t>Дата исключения (выхода) из состава учредителей (участников) (при наличии)</t>
  </si>
  <si>
    <t>Прямое участие в уставном фонде на последний день налогового периода (дату исключения (выхода) из состава учреди-
телей (участ-
ников)), %</t>
  </si>
  <si>
    <t>Сумма приобре-
тения имущества унитарного предпри-
ятия (при наличии), руб.</t>
  </si>
  <si>
    <t>12.1.1</t>
  </si>
  <si>
    <t>Руководитель организации (индивидуальный предприниматель, нотариус, осуществляющий нотариальную деятельность в нотариальном бюро, адвокат, осуществляющий адвокатскую деятельность индивидуально) или уполномоченное им лицо</t>
  </si>
  <si>
    <t xml:space="preserve">Должностное лицо инспекции МНС (управления (отдела) по работе с плательщиками) </t>
  </si>
  <si>
    <t>1 Учетный номер плательщика.</t>
  </si>
  <si>
    <r>
      <t>2</t>
    </r>
    <r>
      <rPr>
        <sz val="7"/>
        <rFont val="Tahoma"/>
        <family val="2"/>
      </rPr>
      <t xml:space="preserve"> Общегосударственный классификатор Республики Беларусь ОКРБ 005-2011 «Виды экономической деятельности», утвержденный постановлением Государственного комитета по стандартизации Республики Беларусь от 5 декабря 2011 г. № 85.</t>
    </r>
  </si>
  <si>
    <r>
      <t>3</t>
    </r>
    <r>
      <rPr>
        <sz val="7"/>
        <rFont val="Tahoma"/>
        <family val="2"/>
      </rPr>
      <t xml:space="preserve">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  </r>
  </si>
  <si>
    <r>
      <t>4</t>
    </r>
    <r>
      <rPr>
        <sz val="7"/>
        <rFont val="Tahoma"/>
        <family val="2"/>
      </rPr>
      <t xml:space="preserve"> При представлении налоговых деклараций (расчетов) ежеквартально указывается последний месяц отчетного квартала.</t>
    </r>
  </si>
  <si>
    <r>
      <t>5</t>
    </r>
    <r>
      <rPr>
        <sz val="7"/>
        <rFont val="Tahoma"/>
        <family val="2"/>
      </rPr>
      <t xml:space="preserve"> Заполняется с точностью два знака после запятой.</t>
    </r>
  </si>
  <si>
    <r>
      <t>6</t>
    </r>
    <r>
      <rPr>
        <sz val="7"/>
        <rFont val="Tahoma"/>
        <family val="2"/>
      </rPr>
      <t xml:space="preserve"> В графе «Значение показателя» напротив соответствующего месяца (если отчетный период – календарный месяц) или последнего месяца отчетного квартала (если отчетный период – календарный квартал) указываются цифры:</t>
    </r>
  </si>
  <si>
    <t>к форме налоговой</t>
  </si>
  <si>
    <t xml:space="preserve">декларации (расчета) </t>
  </si>
  <si>
    <t>по налогу при упрощенной</t>
  </si>
  <si>
    <t>Сведения о размере и составе использованных льгот</t>
  </si>
  <si>
    <t>Постановление</t>
  </si>
  <si>
    <t>1. Настоящая Инструкция разработана на основании Налогового кодекса Республики Беларусь.</t>
  </si>
  <si>
    <t>в строке 3 отражается сумма, на которую уменьшается налог при упрощенной системе налогообложения в связи с возвратом товаров (отказом от выполненных работ, оказанных услуг), имущественных прав или уменьшением стоимости товаров (работ, услуг), имущественных прав в случае, указанном в подпункте 2.1 пункта 2 статьи 331 Налогового кодекса Республики Беларусь;</t>
  </si>
  <si>
    <t>в строке 4 отражается сумма налога, от уплаты которой плательщик освобожден, в том числе в соответствии:</t>
  </si>
  <si>
    <t>с частью одиннадцатой подпункта 2.1 пункта 2 Указа Президента Республики Беларусь от 3 января 2007 г. № 1 «Об утверждении Положения о порядке создания субъектов инновационной инфраструктуры» (далее – Указ № 1);</t>
  </si>
  <si>
    <t>с решениями Минского городского Совета депутатов, Советов депутатов базового территориального уровня, принятых на основании пункта 4 Указа № 1.</t>
  </si>
  <si>
    <t>101. При заполнении раздела III:</t>
  </si>
  <si>
    <t>101.1. показатель строки 1 организациями и филиалами (иными обособленными подразделениями), исполняющими налоговые обязательства организации, рассчитывается в целом по организации в порядке, установленном абзацами вторым – шестым пункта 5 статьи 326 Налогового кодекса Республики Беларусь.</t>
  </si>
  <si>
    <t>Индивидуальные предприниматели в строке 1 отражают количество привлекаемых физических лиц по состоянию на последнюю дату отчетного периода;</t>
  </si>
  <si>
    <t>101.2. показатель строки 2 определяется нарастающим итогом с начала года в порядке, установленном статьей 328 Налогового кодекса Республики Беларусь. При этом организациями и филиалами (иными обособленными подразделениями), исполняющими налоговые обязательства организаций, показатель строки 2 рассчитывается в целом по организации;</t>
  </si>
  <si>
    <t>101.3. строка 3 заполняется нарастающим итогом с начала года.</t>
  </si>
  <si>
    <t>Плательщиками, ведущими учет в книге учета доходов и расходов организаций и индивидуальных предпринимателей, применяющих упрощенную систему налогообложения, показатель строки 3 рассчитывается исходя из данных, содержащихся в указанной книге для целей исчисления обязательных страховых взносов в бюджет государственного внебюджетного фонда социальной защиты населения Республики Беларусь. Расчет производится путем суммирования выплат в денежном и (или) натуральном выражении, начисленных в пользу каждого работника и определенных нарастающим итогом с начала года (без вычета выплат, на которые не начисляются эти взносы).</t>
  </si>
  <si>
    <t>Индивидуальными предпринимателями, ведущими учет доходов и расходов на общих основаниях, строка 3 заполняется на основании итоговых сумм за квартал по всем карточкам лицевых счетов, открытых налоговым агентом в отношении физических лиц, привлеченных им в налоговом периоде к деятельности.</t>
  </si>
  <si>
    <t>Организациями и филиалами (или иными обособленными подразделениями), исполняющими налоговые обязательства организаций, показатель строки 3 рассчитывается в целом по организации;</t>
  </si>
  <si>
    <t>101.5. строки 5–8 заполняются в соответствии с пунктом 12 настоящей Инструкции. При этом показатели строк 6 и 7 отражаются как положительные величины. Показатель строки 8 рассчитывается по формуле, приведенной в этой строке;</t>
  </si>
  <si>
    <t>101.6. в строке 9 путем проставления знака «Х» отражается выбранный индивидуальным предпринимателем порядок учета доходов и расходов;</t>
  </si>
  <si>
    <t>101.7. показатель строки 10 определяется на последнюю календарную дату соответствующего месяца:</t>
  </si>
  <si>
    <t>Форма действует с 15.02.2020 года</t>
  </si>
  <si>
    <t>Приложение к форме действует начиная с 15.02.2020 года</t>
  </si>
  <si>
    <t>Инструкция по заполнению формы действует начиная с 15.02.2020 года</t>
  </si>
  <si>
    <t>2020</t>
  </si>
  <si>
    <t>Среднесписочная численность работников за отчетный период, чел.</t>
  </si>
  <si>
    <t>В разделе (части) «Другие сведения» налоговых деклараций (расчетов) по налогу на прибыль, налогу при упрощенной системе налогообложения и единому налогу для производителей сельскохозяйственной продукции значение показателя по строке «Среднесписочная численность работников за отчетный период, чел.» определяется в порядке, установленном постановлением Министерства статистики и анализа Республики Беларусь от 29 июля 2008 г. № 92 «Об утверждении Указаний по заполнению в формах государственных статистических наблюдений статистических показателей по труду».</t>
  </si>
  <si>
    <t>В части «Другие сведения» налоговой декларации (расчета) по налогу на прибыль, которая представляется в налоговый орган по месту нахождения представительства иностранной организации, а также в налоговый орган по каждому месту осуществления предпринимательской деятельности через постоянное представительство, сведения о среднесписочной численности работников за отчетный период, фонде заработной платы и суммах подоходного налога с физических лиц отражаются в ней в количестве, сумме, которые относятся к деятельности соответствующего представительства, постоянного представительства (без их дублирования).</t>
  </si>
  <si>
    <t>101.4. показатель строки 4 рассчитывается за период с начала года по отчетный период включительно;</t>
  </si>
  <si>
    <t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6 статьи 33 Налогового кодекса Республики Беларусь» знака «Х» в строках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и (или) «в соответствии с пунктом 6 статьи 33 Налогового кодекса Республики Беларусь» указывается сумма налога (сбора), подлежащая уплате по соответствующему сроку уплаты налогового периода. В случае отсутствия суммы налога (сбора), подлежащей уплате, в строках «в соответствии пунктом 6 статьи 33 Налогового кодекса Республики Беларусь» и (или)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проставляется ноль (0).</t>
  </si>
  <si>
    <t>При заполнении строк налоговой декларации (расчета)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на титульном листе заполняются поля «дата» и «номер»;</t>
  </si>
  <si>
    <t>8.2.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отчетный период текущего налогового периода, изменения и (или) дополнения отражаются в налоговой декларации (расчете), представляемой за очередной отчетный период текущего налогового периода.</t>
  </si>
  <si>
    <t>8.3.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налоговый период, изменения и (или) дополнения отражаются в налоговой декларации (расчете), представляемой за прошлый налоговый период. При этом: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</si>
  <si>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строке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уведомлению»;</t>
  </si>
  <si>
    <t>при проставлении 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знака «Х» заполняются поля «дата» и «номер»;</t>
  </si>
  <si>
    <t>в случае заполнения строки 1.7 раздела I налоговой декларации (расчета) – в графу 4 приложения включается сумма налоговой базы, отраженной в указанной строке, а в графу 5 – разница между суммой налога при упрощенной системе налогообложения, исчисленной с этой налоговой базы по ставке три процента, и суммой налога, исчисленной с такой налоговой базы по ставке один процент.</t>
  </si>
  <si>
    <t xml:space="preserve">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указывается сумма налога (сбора), подлежащая уплате (возврату) при внесении изменений и (или) дополнений в налоговые декларации (расчеты) на основании сообщения и (или) уведомления налогового органа, полученного в соответствии с пунктами 6 и (или) 8 статьи 73 Налогового кодекса Республики Беларусь. </t>
  </si>
  <si>
    <t>При этом в случае отсутствия суммы налога (сбора), подлежащей уплате,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</si>
  <si>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 xml:space="preserve"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пунктом 6 статьи 33 Налогового кодекса Республики Беларусь» знака «Х»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и (или) «исчислено в соответствии с пунктом 6 статьи 33 Налогового кодекса Республики Беларусь» раздела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указывается сумма налога (сбора), подлежащая уплате (возврату) по соответствующим строкам. </t>
  </si>
  <si>
    <t>При этом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</si>
  <si>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9.5. при представлении налоговой декларации (расчета) в случае прекращения деятельности нотариусов, осуществляющих нотариальную деятельность в нотариальном бюро, адвокатов, осуществляющих адвокатскую деятельность индивидуально, на титульном листе такой налоговой декларации (расчета) в строке «В соответствии с пунктом 5 статьи 44 Налогового кодекса Республики Беларусь» проставляется знак «Х»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деятельности,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деятельности;</t>
  </si>
  <si>
    <t>Другие сведения</t>
  </si>
  <si>
    <t>Численность работников в среднем за период с начала года по отчетный период включительно в целом по организации, количество привлекаемых индивидуальным предпринимателем физических лиц по состоянию на последнюю дату отчетного периода, чел.</t>
  </si>
  <si>
    <t>При этом в данном разделе отражается сумма налога, сбора, подлежащая доплате (уменьшению) по сравнению с суммой налога, сбора, ранее исчисленной за этот отчетный (налоговый) период, в том числе согласно налоговым декларациям (расчетам) с внесенными изменениями и дополнениями;</t>
  </si>
  <si>
    <t>8.5. при внесении изменения и (или) дополнения в налоговую декларацию (расчет) раздел (часть, пункт) «Другие сведения» заполняется исходя из фактических данных за соответствующий отчетный (налоговый) период, за который представляется налоговая декларация (расчет).</t>
  </si>
  <si>
    <t>Сведения о суммах подоходного налога с физических лиц, исчисленных с доходов в виде выигрышей (возвращенных несыгравших ставок), фактически выплаченных (переданных, зачисленных) в налоговом периоде, отражаются в части IV налоговой декларации (расчета) по налогу на игорный бизнес в разрезе каждой инспекции МНС по месту нахождения игорных заведений и каждого игорного заведения.</t>
  </si>
  <si>
    <t>Для целей применения упрощенной системы налогообложения численность работников организации в среднем за период с начала года по отчетный период включительно, списочная численность работников в среднем за месяц, средняя численность работающих по совместительству с местом основной работы у других нанимателей, средняя численность лиц, выполнявших работу по гражданско-правовым договорам, принимаются с округлением до целого числа по правилам арифметики.</t>
  </si>
  <si>
    <t>11. На титульном листе налоговых деклараций (расчетов) по налогу на прибыль, налогу при упрощенной системе налогообложения, налогу на игорный бизнес, налогу на доходы от осуществления лотерейной деятельности и проведения интерактивных игр,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с индивидуальных предпринимателей и иных физических лиц, по единому налогу на вмененный доход в графе «ОКЭД» указывается пять цифровых десятичных знаков кода:</t>
  </si>
  <si>
    <t xml:space="preserve">Валовая выручка в целом по организации (валовая выручка индивидуального предпринимателя), руб. </t>
  </si>
  <si>
    <t>номер</t>
  </si>
  <si>
    <t>дата</t>
  </si>
  <si>
    <t>управление (отдел) по работе с плательщиками</t>
  </si>
  <si>
    <t>(наименование района)</t>
  </si>
  <si>
    <t>Код инспекции МНС (управления (отдела) по работе с плательщиками)</t>
  </si>
  <si>
    <t>Штамп или отметка инспекции МНС (управления (отдела) по работе с плательщиками)</t>
  </si>
  <si>
    <r>
      <t>1</t>
    </r>
    <r>
      <rPr>
        <sz val="7"/>
        <rFont val="Tahoma"/>
        <family val="2"/>
      </rPr>
      <t xml:space="preserve"> Заполняется инспекцией МНС (управлением (отделом) по работе с плательщиками).</t>
    </r>
  </si>
  <si>
    <t>В случае, если инспекция МНС осуществляет деятельность на территории двух и более административно-территориальных и (или) территориальных единиц, в строке «Код инспекции МНС (управления (отдела) по работе с плательщиками» указывается код налогового органа, соответствующий административно-территориальной или территориальной единице по месту нахождения (жительства) плательщика.</t>
  </si>
  <si>
    <t xml:space="preserve">Плательщики (за исключением индивидуальных предпринимателей – плательщиков единого налога с индивидуальных предпринимателей и иных физических лиц) при применении льгот по налогам, предоставленных в соответствии с Указом Президента Республики Беларусь от 22 сентября 2017 г. № 345 «О развитии торговли, общественного питания и бытового обслуживания», заполняют за период с начала календарного года и представляют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ежеквартально (за исключением приложений к формам налоговой декларации (расчета) по налогу на недвижимость организаций,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одновременно с налоговой декларацией (расчетом) по налогам, по которым в календарном году применялись эти льготы. </t>
  </si>
  <si>
    <t>В случае прекращения представления в соответствии с законодательством налоговой декларации (расчета) по НДС до окончания квартала, когда отчетным периодом по НДС является календарный месяц, указанный раздел представляется также одновременно с налоговой декларацией (расчетом) по НДС за отчетный период, за который представляется последняя в квартале налоговая декларация (расчет) по НДС.</t>
  </si>
  <si>
    <t xml:space="preserve">7. Приложение к форме налоговой декларации (расчета) «Сведения о размере и составе использованных льгот» заполняется плательщиком однократно, если иное не предусмотрено настоящей Инструкцией, по истечении календарного года (за исключением приложений к формам налоговой декларации (расчета) по налогу на недвижимость организаций и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при применении льгот по налогам (сборам), в том числе при применении пониженных по сравнению с обычными ставок налогов (сборов), и представляется в налоговый орган одновременно с налоговой декларацией (расчетом) по налогу (сбору) за календарный год. </t>
  </si>
  <si>
    <t>В случае, если в соответствии с законодательством (за исключением реорганизации в форме присоединения) последняя налоговая декларация (расчет), относящаяся к отчетному (налоговому) периоду календарного года, представляется до окончания календарного года, приложение к форме налоговой декларации (расчета) «Сведения о размере и составе использованных льгот» заполняется плательщиком одновременно с заполнением такой налоговой декларации (расчета).</t>
  </si>
  <si>
    <t>В соответствии с пунктом 5 статьи 44 Налогового кодекса Республики Беларусь</t>
  </si>
  <si>
    <t>Дата представления в Квалификационную комиссию по вопросам нотариальной деятельности заявления о прекращении нотариальной деятельности, в лицензирующий орган уведомления о принятии решения о прекращении адвокатской деятельности</t>
  </si>
  <si>
    <t>Тип налоговой
декларации (расчета):</t>
  </si>
  <si>
    <t>руб.</t>
  </si>
  <si>
    <t xml:space="preserve">1. Налоговая база – всего (строка 1.1 + строка 1.2 + строка 1.3 + строка 1.4 + строка 1.5 + строка 1.6 + строка 1.7), в том числе для исчисления: </t>
  </si>
  <si>
    <t xml:space="preserve">1.2. налога по ставке 3 % с уплатой НДС </t>
  </si>
  <si>
    <t>1.3. налога по ставке 16 % в отношении внереализационных доходов, указанных в подпункте 3.7 пункта 3 статьи 174 и подпункте 9.10 пункта 9 статьи 205 Налогового кодекса Республики Беларусь</t>
  </si>
  <si>
    <t>I квартал</t>
  </si>
  <si>
    <t>II квартал</t>
  </si>
  <si>
    <t>III квартал</t>
  </si>
  <si>
    <t>IV квартал</t>
  </si>
  <si>
    <t>месяц</t>
  </si>
  <si>
    <r>
      <t>1</t>
    </r>
    <r>
      <rPr>
        <sz val="7"/>
        <rFont val="Tahoma"/>
        <family val="2"/>
      </rPr>
      <t xml:space="preserve"> Учетный номер плательщика.</t>
    </r>
  </si>
  <si>
    <t>Таблица расчета данных (нарастающим итогом с начала года)</t>
  </si>
  <si>
    <t>2.1. по ставке 5 % без уплаты НДС (строка 1.1 x 5 / 100)</t>
  </si>
  <si>
    <r>
      <t>(номер месяца)</t>
    </r>
    <r>
      <rPr>
        <vertAlign val="superscript"/>
        <sz val="7"/>
        <rFont val="Tahoma"/>
        <family val="2"/>
      </rPr>
      <t>4</t>
    </r>
  </si>
  <si>
    <t>Тип налоговой декларации (расчета):</t>
  </si>
  <si>
    <t xml:space="preserve">1.1. налога по ставке 5 % без уплаты НДС </t>
  </si>
  <si>
    <t xml:space="preserve">2. Сумма налога нарастающим итогом – всего (строка 2.1 + строка 2.2 + строка 2.3 + строка 2.4 + строка 2.5 + строка 2.6 + строка 2.7), в том числе: </t>
  </si>
  <si>
    <t>12.1.3</t>
  </si>
  <si>
    <t>12.1.2</t>
  </si>
  <si>
    <t>Руководитель организации</t>
  </si>
  <si>
    <t>(индивидуальный предприниматель,</t>
  </si>
  <si>
    <t>нотариус, осуществляющий</t>
  </si>
  <si>
    <t xml:space="preserve">нотариальную деятельность </t>
  </si>
  <si>
    <t xml:space="preserve">в нотариальном бюро, адвокат, </t>
  </si>
  <si>
    <t xml:space="preserve">осуществляющий адвокатскую </t>
  </si>
  <si>
    <t xml:space="preserve">деятельность индивидуально) </t>
  </si>
  <si>
    <t>или уполномоченное им лицо</t>
  </si>
  <si>
    <t>Должностное лицо инспекции МНС</t>
  </si>
  <si>
    <t>(управления (отдела) по работе</t>
  </si>
  <si>
    <t>с плательщиками)</t>
  </si>
  <si>
    <t>Штамп или отметка</t>
  </si>
  <si>
    <t>инспекции МНС</t>
  </si>
  <si>
    <t>(управления (отдела)</t>
  </si>
  <si>
    <t>по работе с плательщиками)</t>
  </si>
  <si>
    <t>ВВ (УСН без НДС)</t>
  </si>
  <si>
    <t>Внер.ДД</t>
  </si>
  <si>
    <t>ВВ (УСН с НДС)</t>
  </si>
  <si>
    <t>НДС</t>
  </si>
  <si>
    <t>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руб.»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и (или) установленная по результатам проверок налоговых и иных контролирующих органов, по состоянию на последний день отчетного периода.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</si>
  <si>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Приложение 16</t>
  </si>
  <si>
    <t>03.01.2019 № 2</t>
  </si>
  <si>
    <t>В инспекцию Министерства по налогам и сборам (далее – инспекция МНС)</t>
  </si>
  <si>
    <t>(наименование (фамилия, собственное имя, отчество (если таковое имеется) плательщика, телефон)</t>
  </si>
  <si>
    <t xml:space="preserve">(место нахождения (место жительства) ,плательщика) </t>
  </si>
  <si>
    <t>(фамилия, собственное имя, отчество (если
таковое имеется) ответственного лица, телефон)</t>
  </si>
  <si>
    <t>Организация</t>
  </si>
  <si>
    <t>Индивидуальный предприниматель</t>
  </si>
  <si>
    <t>в соответствии с пунктом 6 статьи 33 Налогового кодекса Республики Беларусь</t>
  </si>
  <si>
    <t>в соответствии с пунктом 6 статьи 73 Налогового кодекса Республики Беларусь согласно сообщению</t>
  </si>
  <si>
    <t>в соответствии с пунктом 8 статьи 73 Налогового кодекса Республики Беларусь согласно уведомлению</t>
  </si>
  <si>
    <t>в связи с обнаружением неполноты сведений и (или) ошибок</t>
  </si>
  <si>
    <t>В соответствии с абзацем вторым части первой пункта 1 статьи 44 Налогового кодекса Республики Беларусь</t>
  </si>
  <si>
    <t>В соответствии с пунктом 3 статьи 44 Налогового кодекса Республики Беларусь</t>
  </si>
  <si>
    <t>В соответствии с пунктами 4–6 статьи 45 Налогового кодекса Республики Беларусь</t>
  </si>
  <si>
    <t>Дата реорганизации юридического лица</t>
  </si>
  <si>
    <t>Дата представления в регистрирующий орган заявления о ликвидации (прекращении деятельности)</t>
  </si>
  <si>
    <t>Дата представления в регистрирующий орган ликвидационного баланса, уведомления о завершении процесса прекращения деятельности</t>
  </si>
  <si>
    <t>Дата ликвидации филиала3 или возникновения обстоятельств, в связи с которыми прекращается обязанность филиала3 по исполнению налоговых обязательств юридического лица</t>
  </si>
  <si>
    <t>Раздел II
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</t>
  </si>
  <si>
    <t>Перейти к Инструкции по заполнению формы</t>
  </si>
  <si>
    <t xml:space="preserve">ГЛАВА 1 </t>
  </si>
  <si>
    <t>титульный лист;</t>
  </si>
  <si>
    <t>Сумма налога к уплате (возврату) за соответствующий отчетный период, за который обнаружены неполнота сведений или ошибки (+, –)</t>
  </si>
  <si>
    <t>ПОРЯДОК ЗАПОЛНЕНИЯ НАЛОГОВОЙ ДЕКЛАРАЦИИ (РАСЧЕТА) ПО НАЛОГУ ПРИ УПРОЩЕННОЙ СИСТЕМЕ НАЛОГООБЛОЖЕНИЯ</t>
  </si>
  <si>
    <t>раздел I «Расчет налоговой базы и суммы налога при упрощенной системе налогообложения»;</t>
  </si>
  <si>
    <t>1.1. налога по ставке 5 % без уплаты НДС</t>
  </si>
  <si>
    <t>Код страны</t>
  </si>
  <si>
    <t>х</t>
  </si>
  <si>
    <t>Идентификационный код (номер) плательщика, присвоенный иностранной организации налоговым (финансовым) органом иностранного государства, в котором зарегистрировано юридическое лицо (при наличии)</t>
  </si>
  <si>
    <t>К налоговой декларации (расчету) прилагаются сведения о размере и составе использованных льгот согласно приложению к настоящей форме</t>
  </si>
  <si>
    <t>Приложение</t>
  </si>
  <si>
    <t>системе налогообложения</t>
  </si>
  <si>
    <t>№
п/п</t>
  </si>
  <si>
    <t>Содержание льготы с указанием абзаца, подпункта, пункта, статьи, даты принятия, номера и вида правового акта, которым она установлена</t>
  </si>
  <si>
    <r>
      <t>Код льготы</t>
    </r>
    <r>
      <rPr>
        <vertAlign val="superscript"/>
        <sz val="8"/>
        <rFont val="Tahoma"/>
        <family val="2"/>
      </rPr>
      <t>1</t>
    </r>
  </si>
  <si>
    <r>
      <t>Размер льготируемой налоговой базы</t>
    </r>
    <r>
      <rPr>
        <vertAlign val="superscript"/>
        <sz val="8"/>
        <rFont val="Tahoma"/>
        <family val="2"/>
      </rPr>
      <t>2</t>
    </r>
  </si>
  <si>
    <t>Сумма налога, не поступившая в бюджет в связи с использованием льготы</t>
  </si>
  <si>
    <t xml:space="preserve">Руководитель организации </t>
  </si>
  <si>
    <t xml:space="preserve">или уполномоченное им лицо </t>
  </si>
  <si>
    <r>
      <t>2</t>
    </r>
    <r>
      <rPr>
        <sz val="7"/>
        <rFont val="Tahoma"/>
        <family val="2"/>
      </rPr>
      <t xml:space="preserve"> Не заполняется в случае применения льгот в виде уменьшения суммы налога, подлежащего уплате в бюджет.</t>
    </r>
  </si>
  <si>
    <t>9.6. при представлении правопреемником реорганизованной организации в форме разделения, присоединения, слияния налоговой декларации (расчета) на титульном листе такой налоговой декларации (расчета) в строке «В соответствии с пунктами 4–6 статьи 45 Налогового кодекса Республики Беларусь» проставляется знак «Х» и в соответствующей графе указывается дата реорганизации юридического лица;</t>
  </si>
  <si>
    <t>9.7. при представлении налоговой декларации (расчета) в случае прекращения договора простого товарищества (договора о совместной деятельности) на титульном листе такой налоговой декларации (расчета) в строке «В соответствии с пунктом 6 статьи 44 Налогового кодекса Республики Беларусь» проставляется знак «Х» и в соответствующей графе указывается дата прекращения договора простого товарищества (договора о совместной деятельности);</t>
  </si>
  <si>
    <t>9.8. в случае внесения изменений и (или) дополнений в налоговую декларацию (расчет), представленную в соответствии с абзацами вторым и третьим части первой пункта 1, пунктами 3–6 статьи 44, пунктами 4–6 статьи 45 Налогового кодекса Республики Беларусь, знак «Х» проставляется в порядке, установленном в подпунктах 8.1–8.3 пункта 8 и подпунктах 9.1–9.7 пункта 9 настоящей Инструкции.</t>
  </si>
  <si>
    <t>При представлении налоговой декларации (расчета) в соответствии с частью второй пункта 1 статьи 44 Налогового кодекса Республики Беларусь знак «Х» в строке «В соответствии с абзацем вторым части первой пункта 1 статьи 44 Налогового кодекса Республики Беларусь» не проставляется и дата представления в регистрирующий орган заявления о ликвидации (прекращении деятельности) в соответствующей графе не указывается.</t>
  </si>
  <si>
    <t>______________________________</t>
  </si>
  <si>
    <t>1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</si>
  <si>
    <t>10. На титульном листе налоговых деклараций (расчетов) по налогу на недвижимость организаций, по земельному налогу (суммы арендной платы за земельные участки) с организаций, экологическому налогу за выбросы загрязняющих веществ в атмосферный воздух, экологическому налогу за сброс сточных вод, экологическому налогу за хранение, захоронение отходов производства плательщиком указывается способ уплаты налога (ежеквартально или один раз в год) путем проставления знака «Х» в строке «Выбор способа уплаты налога».</t>
  </si>
  <si>
    <t>по первой позиции – основного вида деятельности, определяемого 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 (далее – ОКРБ «Виды экономической деятельности»);</t>
  </si>
  <si>
    <t>по второй и третьей позициям – второстепенных видов деятельности, определяемых в соответствии с ОКРБ «Виды экономической деятельности».</t>
  </si>
  <si>
    <t>Индивидуальными предпринимателями, осуществляющими несколько видов деятельности, и применяющими в отношении этих видов деятельности различные режимы налогообложения, в налоговой декларации (расчете) по соответствующему налогу в графе «ОКЭД» указывается пять цифровых десятичных знаков кода:</t>
  </si>
  <si>
    <t>по первой позиции – основного вида деятельности, определяемого в соответствии с ОКРБ «Виды экономической деятельности», по которому применяется данный режим налогообложения;</t>
  </si>
  <si>
    <t>Строка «Сумма подоходного налога с физических лиц, исчисленная с доходов, фактически выплаченных в отчетном периоде, руб.» заполняется нарастающим итогом с начала календарного года и содержит в том числе сведения о суммах подоходного налога с физических лиц, не удержанных и (или) не перечисленных по результатам проверок налоговых и иных контролирующих органов при вынесении решения по акту проверки в отчетном периоде. В строке «в том числе по результатам проверок, руб.» указывается сумма подоходного налога с физических лиц, не удержанная и (или) не перечисленная (излишне перечисленная) по результатам проверок налоговых и иных контролирующих органов при вынесении решения по акту проверки в отчетном периоде.</t>
  </si>
  <si>
    <t>Строка «сумма подоходного налога с физических лиц, перечисленная в бюджет в отчетном периоде, руб.» заполняется нарастающим итогом с начала календарного года и содержит сведения о суммах подоходного налога с физических лиц, перечисленных в бюджет, в том числе по результатам проверок налоговых и иных контролирующих органов, до последней даты отчетного периода включительно.</t>
  </si>
  <si>
    <t>Организаторы азартных игр в строках 7–10 части V «Другие сведения» налоговой декларации (расчета) по налогу на прибыль суммы подоходного налога с физических лиц, удержанные с доходов в виде выигрышей (возвращенных несыгравших ставок), не отражают.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</si>
</sst>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_-* #,##0.000_р_._-;\-* #,##0.000_р_._-;_-* &quot;-&quot;???_р_._-;_-@_-"/>
    <numFmt numFmtId="185" formatCode="_(* #,##0.000_);_(* \-#,##0.000_);_(* &quot;-&quot;_);_(@_)"/>
    <numFmt numFmtId="186" formatCode="_(* #,##0.000_);_(* \-#,##0.000_);_(* &quot;-&quot;??_);_(@_)"/>
    <numFmt numFmtId="187" formatCode="_(* #,##0.000_);_(* \(#,##0.000\);_(* &quot;-&quot;_);_(@_)"/>
    <numFmt numFmtId="188" formatCode="d/m"/>
    <numFmt numFmtId="189" formatCode="0.00000"/>
    <numFmt numFmtId="190" formatCode="[$-FC19]d\ mmmm\ yyyy\ &quot;г.&quot;"/>
    <numFmt numFmtId="191" formatCode="0.0000"/>
    <numFmt numFmtId="192" formatCode="_(* #,##0_);_(* \-#,##0_);_(* &quot;-&quot;_);_(@_)"/>
    <numFmt numFmtId="193" formatCode="_(* #,##0_);_(* \(#,##0\);_(* &quot;-&quot;_);_(@_)"/>
    <numFmt numFmtId="194" formatCode="_(#,##0.000_);_(\-#,##0.000_);_(??&quot;-&quot;_);_(@_)"/>
    <numFmt numFmtId="195" formatCode="_(#,##0.00_);_(\-#,##0.00_);_(??&quot;-&quot;_);_(@_)"/>
    <numFmt numFmtId="196" formatCode="_(#,##0_);_(\-#,##0_);_(??&quot;-&quot;_);_(@_)"/>
    <numFmt numFmtId="197" formatCode="_(#,##0.00_);_(\-#,##0.00_);_(&quot;-&quot;??_);_(@_)"/>
  </numFmts>
  <fonts count="71">
    <font>
      <sz val="10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10"/>
      <name val="Tahoma"/>
      <family val="2"/>
    </font>
    <font>
      <sz val="10"/>
      <name val="TimesET"/>
      <family val="0"/>
    </font>
    <font>
      <sz val="8"/>
      <color indexed="63"/>
      <name val="Arial Cyr"/>
      <family val="2"/>
    </font>
    <font>
      <sz val="7.5"/>
      <name val="Tahoma"/>
      <family val="2"/>
    </font>
    <font>
      <u val="single"/>
      <sz val="9"/>
      <color indexed="12"/>
      <name val="Verdana"/>
      <family val="2"/>
    </font>
    <font>
      <sz val="9"/>
      <name val="Verdana"/>
      <family val="2"/>
    </font>
    <font>
      <u val="single"/>
      <sz val="8"/>
      <color indexed="12"/>
      <name val="Tahoma"/>
      <family val="2"/>
    </font>
    <font>
      <sz val="10"/>
      <name val="Arial"/>
      <family val="0"/>
    </font>
    <font>
      <sz val="8"/>
      <color indexed="47"/>
      <name val="Tahoma"/>
      <family val="2"/>
    </font>
    <font>
      <sz val="10"/>
      <color indexed="47"/>
      <name val="Times New Roman"/>
      <family val="1"/>
    </font>
    <font>
      <sz val="8"/>
      <color indexed="10"/>
      <name val="Tahoma"/>
      <family val="2"/>
    </font>
    <font>
      <sz val="6"/>
      <color indexed="10"/>
      <name val="Tahoma"/>
      <family val="2"/>
    </font>
    <font>
      <sz val="7"/>
      <color indexed="10"/>
      <name val="Tahoma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7"/>
      <color indexed="43"/>
      <name val="Tahoma"/>
      <family val="2"/>
    </font>
    <font>
      <vertAlign val="superscript"/>
      <sz val="7"/>
      <name val="Tahoma"/>
      <family val="2"/>
    </font>
    <font>
      <sz val="10"/>
      <color indexed="43"/>
      <name val="Times New Roman"/>
      <family val="1"/>
    </font>
    <font>
      <i/>
      <sz val="8"/>
      <name val="Tahoma"/>
      <family val="2"/>
    </font>
    <font>
      <vertAlign val="superscript"/>
      <sz val="8"/>
      <name val="Tahoma"/>
      <family val="2"/>
    </font>
    <font>
      <sz val="8"/>
      <color indexed="43"/>
      <name val="Tahoma"/>
      <family val="2"/>
    </font>
    <font>
      <b/>
      <sz val="8"/>
      <color indexed="43"/>
      <name val="Tahoma"/>
      <family val="2"/>
    </font>
    <font>
      <b/>
      <sz val="8"/>
      <color indexed="48"/>
      <name val="Tahoma"/>
      <family val="2"/>
    </font>
    <font>
      <b/>
      <sz val="7"/>
      <color indexed="48"/>
      <name val="Tahoma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 diagonalDown="1">
      <left style="hair"/>
      <right>
        <color indexed="63"/>
      </right>
      <top style="hair"/>
      <bottom style="hair"/>
      <diagonal style="hair"/>
    </border>
    <border diagonalUp="1" diagonalDown="1">
      <left>
        <color indexed="63"/>
      </left>
      <right>
        <color indexed="63"/>
      </right>
      <top style="hair"/>
      <bottom style="hair"/>
      <diagonal style="hair"/>
    </border>
    <border diagonalUp="1" diagonalDown="1">
      <left>
        <color indexed="63"/>
      </left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590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5" fillId="33" borderId="12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6" fillId="33" borderId="11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12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left"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vertical="center"/>
      <protection hidden="1"/>
    </xf>
    <xf numFmtId="0" fontId="5" fillId="33" borderId="12" xfId="0" applyFont="1" applyFill="1" applyBorder="1" applyAlignment="1" applyProtection="1">
      <alignment vertical="center"/>
      <protection hidden="1"/>
    </xf>
    <xf numFmtId="174" fontId="5" fillId="32" borderId="0" xfId="0" applyNumberFormat="1" applyFont="1" applyFill="1" applyAlignment="1" applyProtection="1">
      <alignment vertical="center"/>
      <protection hidden="1"/>
    </xf>
    <xf numFmtId="174" fontId="5" fillId="32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 hidden="1"/>
    </xf>
    <xf numFmtId="174" fontId="4" fillId="32" borderId="0" xfId="0" applyNumberFormat="1" applyFont="1" applyFill="1" applyBorder="1" applyAlignment="1" applyProtection="1">
      <alignment vertical="center" wrapText="1"/>
      <protection/>
    </xf>
    <xf numFmtId="174" fontId="4" fillId="32" borderId="0" xfId="0" applyNumberFormat="1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6" fillId="32" borderId="16" xfId="0" applyFont="1" applyFill="1" applyBorder="1" applyAlignment="1" applyProtection="1">
      <alignment horizontal="center" vertical="center"/>
      <protection hidden="1"/>
    </xf>
    <xf numFmtId="185" fontId="6" fillId="33" borderId="12" xfId="0" applyNumberFormat="1" applyFont="1" applyFill="1" applyBorder="1" applyAlignment="1" applyProtection="1">
      <alignment vertical="center"/>
      <protection hidden="1"/>
    </xf>
    <xf numFmtId="185" fontId="6" fillId="32" borderId="0" xfId="0" applyNumberFormat="1" applyFont="1" applyFill="1" applyAlignment="1" applyProtection="1">
      <alignment vertical="center"/>
      <protection hidden="1"/>
    </xf>
    <xf numFmtId="185" fontId="4" fillId="33" borderId="12" xfId="0" applyNumberFormat="1" applyFont="1" applyFill="1" applyBorder="1" applyAlignment="1" applyProtection="1">
      <alignment vertical="center"/>
      <protection hidden="1"/>
    </xf>
    <xf numFmtId="185" fontId="4" fillId="32" borderId="0" xfId="0" applyNumberFormat="1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 quotePrefix="1">
      <alignment horizontal="left" vertical="top" wrapText="1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18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6" fillId="33" borderId="11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left" vertical="top" wrapText="1"/>
      <protection hidden="1"/>
    </xf>
    <xf numFmtId="0" fontId="4" fillId="34" borderId="0" xfId="0" applyFont="1" applyFill="1" applyBorder="1" applyAlignment="1" applyProtection="1">
      <alignment horizontal="left" vertical="top"/>
      <protection hidden="1"/>
    </xf>
    <xf numFmtId="0" fontId="5" fillId="33" borderId="11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vertical="center"/>
      <protection hidden="1"/>
    </xf>
    <xf numFmtId="49" fontId="3" fillId="33" borderId="19" xfId="0" applyNumberFormat="1" applyFont="1" applyFill="1" applyBorder="1" applyAlignment="1" applyProtection="1">
      <alignment vertical="center"/>
      <protection hidden="1"/>
    </xf>
    <xf numFmtId="173" fontId="3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top"/>
      <protection hidden="1"/>
    </xf>
    <xf numFmtId="49" fontId="4" fillId="33" borderId="0" xfId="0" applyNumberFormat="1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Alignment="1" applyProtection="1">
      <alignment vertical="center"/>
      <protection hidden="1"/>
    </xf>
    <xf numFmtId="49" fontId="5" fillId="33" borderId="0" xfId="0" applyNumberFormat="1" applyFont="1" applyFill="1" applyAlignment="1" applyProtection="1">
      <alignment vertical="center"/>
      <protection hidden="1"/>
    </xf>
    <xf numFmtId="0" fontId="4" fillId="32" borderId="0" xfId="56" applyFont="1" applyFill="1" applyBorder="1" applyAlignment="1" applyProtection="1">
      <alignment vertical="center"/>
      <protection hidden="1"/>
    </xf>
    <xf numFmtId="0" fontId="3" fillId="32" borderId="0" xfId="56" applyFont="1" applyFill="1" applyBorder="1" applyAlignment="1" applyProtection="1">
      <alignment vertical="center"/>
      <protection hidden="1"/>
    </xf>
    <xf numFmtId="0" fontId="9" fillId="32" borderId="0" xfId="56" applyFont="1" applyFill="1" applyBorder="1" applyAlignment="1" applyProtection="1">
      <alignment vertical="center"/>
      <protection hidden="1"/>
    </xf>
    <xf numFmtId="0" fontId="4" fillId="35" borderId="0" xfId="57" applyFont="1" applyFill="1" applyAlignment="1">
      <alignment horizontal="left" vertical="center" wrapText="1"/>
      <protection/>
    </xf>
    <xf numFmtId="0" fontId="16" fillId="32" borderId="0" xfId="42" applyFont="1" applyFill="1" applyBorder="1" applyAlignment="1" applyProtection="1">
      <alignment wrapText="1"/>
      <protection hidden="1"/>
    </xf>
    <xf numFmtId="0" fontId="16" fillId="32" borderId="0" xfId="42" applyFont="1" applyFill="1" applyBorder="1" applyAlignment="1" applyProtection="1">
      <alignment vertical="center" wrapText="1"/>
      <protection hidden="1"/>
    </xf>
    <xf numFmtId="0" fontId="4" fillId="35" borderId="0" xfId="57" applyFont="1" applyFill="1" applyBorder="1" applyAlignment="1">
      <alignment horizontal="left" vertical="center" wrapText="1"/>
      <protection/>
    </xf>
    <xf numFmtId="0" fontId="4" fillId="34" borderId="17" xfId="57" applyFont="1" applyFill="1" applyBorder="1" applyAlignment="1">
      <alignment horizontal="left" vertical="center" wrapText="1"/>
      <protection/>
    </xf>
    <xf numFmtId="0" fontId="4" fillId="34" borderId="18" xfId="57" applyFont="1" applyFill="1" applyBorder="1" applyAlignment="1">
      <alignment horizontal="left" vertical="center" wrapText="1"/>
      <protection/>
    </xf>
    <xf numFmtId="0" fontId="4" fillId="34" borderId="10" xfId="57" applyFont="1" applyFill="1" applyBorder="1" applyAlignment="1">
      <alignment horizontal="left" vertical="center" wrapText="1"/>
      <protection/>
    </xf>
    <xf numFmtId="0" fontId="4" fillId="35" borderId="11" xfId="57" applyFont="1" applyFill="1" applyBorder="1" applyAlignment="1">
      <alignment horizontal="left" vertical="center" wrapText="1"/>
      <protection/>
    </xf>
    <xf numFmtId="0" fontId="4" fillId="34" borderId="11" xfId="57" applyFont="1" applyFill="1" applyBorder="1" applyAlignment="1">
      <alignment horizontal="left" vertical="center" wrapText="1"/>
      <protection/>
    </xf>
    <xf numFmtId="0" fontId="13" fillId="34" borderId="0" xfId="54" applyFont="1" applyFill="1" applyBorder="1">
      <alignment/>
      <protection/>
    </xf>
    <xf numFmtId="0" fontId="4" fillId="34" borderId="12" xfId="57" applyFont="1" applyFill="1" applyBorder="1" applyAlignment="1">
      <alignment horizontal="left" vertical="center" wrapText="1"/>
      <protection/>
    </xf>
    <xf numFmtId="0" fontId="0" fillId="35" borderId="0" xfId="0" applyFill="1" applyBorder="1" applyAlignment="1">
      <alignment/>
    </xf>
    <xf numFmtId="0" fontId="4" fillId="35" borderId="0" xfId="57" applyFont="1" applyFill="1" applyBorder="1" applyAlignment="1">
      <alignment horizontal="left" vertical="center" wrapText="1"/>
      <protection/>
    </xf>
    <xf numFmtId="0" fontId="4" fillId="34" borderId="12" xfId="57" applyFont="1" applyFill="1" applyBorder="1" applyAlignment="1">
      <alignment horizontal="left" vertical="center" wrapText="1"/>
      <protection/>
    </xf>
    <xf numFmtId="0" fontId="4" fillId="34" borderId="13" xfId="57" applyFont="1" applyFill="1" applyBorder="1" applyAlignment="1">
      <alignment horizontal="left" vertical="center" wrapText="1"/>
      <protection/>
    </xf>
    <xf numFmtId="185" fontId="3" fillId="33" borderId="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4" borderId="14" xfId="57" applyFont="1" applyFill="1" applyBorder="1" applyAlignment="1">
      <alignment horizontal="left" vertical="center" wrapText="1"/>
      <protection/>
    </xf>
    <xf numFmtId="0" fontId="13" fillId="34" borderId="0" xfId="54" applyFont="1" applyFill="1" applyBorder="1" applyAlignment="1">
      <alignment vertical="top" wrapText="1"/>
      <protection/>
    </xf>
    <xf numFmtId="0" fontId="4" fillId="34" borderId="15" xfId="57" applyFont="1" applyFill="1" applyBorder="1" applyAlignment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0" xfId="55" applyFont="1" applyFill="1" applyBorder="1" applyAlignment="1">
      <alignment wrapText="1"/>
      <protection/>
    </xf>
    <xf numFmtId="0" fontId="4" fillId="34" borderId="0" xfId="55" applyFont="1" applyFill="1" applyBorder="1">
      <alignment/>
      <protection/>
    </xf>
    <xf numFmtId="0" fontId="3" fillId="34" borderId="0" xfId="58" applyFont="1" applyFill="1" applyBorder="1" applyAlignment="1">
      <alignment horizontal="center"/>
      <protection/>
    </xf>
    <xf numFmtId="0" fontId="4" fillId="34" borderId="0" xfId="58" applyFont="1" applyFill="1" applyBorder="1">
      <alignment/>
      <protection/>
    </xf>
    <xf numFmtId="0" fontId="4" fillId="34" borderId="0" xfId="58" applyFont="1" applyFill="1" applyBorder="1" applyAlignment="1">
      <alignment horizontal="justify" vertical="center" wrapText="1"/>
      <protection/>
    </xf>
    <xf numFmtId="0" fontId="4" fillId="34" borderId="0" xfId="58" applyNumberFormat="1" applyFont="1" applyFill="1" applyBorder="1" applyAlignment="1">
      <alignment horizontal="justify" vertical="center" wrapText="1"/>
      <protection/>
    </xf>
    <xf numFmtId="0" fontId="4" fillId="34" borderId="0" xfId="58" applyFont="1" applyFill="1" applyBorder="1" applyAlignment="1">
      <alignment horizontal="distributed" vertical="center" wrapText="1"/>
      <protection/>
    </xf>
    <xf numFmtId="185" fontId="4" fillId="32" borderId="0" xfId="0" applyNumberFormat="1" applyFont="1" applyFill="1" applyBorder="1" applyAlignment="1" applyProtection="1">
      <alignment vertical="center"/>
      <protection locked="0"/>
    </xf>
    <xf numFmtId="185" fontId="4" fillId="32" borderId="0" xfId="0" applyNumberFormat="1" applyFont="1" applyFill="1" applyBorder="1" applyAlignment="1" applyProtection="1">
      <alignment vertical="center"/>
      <protection/>
    </xf>
    <xf numFmtId="185" fontId="4" fillId="32" borderId="0" xfId="0" applyNumberFormat="1" applyFont="1" applyFill="1" applyBorder="1" applyAlignment="1" applyProtection="1">
      <alignment horizontal="center" vertical="center"/>
      <protection/>
    </xf>
    <xf numFmtId="185" fontId="4" fillId="32" borderId="0" xfId="0" applyNumberFormat="1" applyFont="1" applyFill="1" applyBorder="1" applyAlignment="1" applyProtection="1">
      <alignment horizontal="center" vertical="center"/>
      <protection locked="0"/>
    </xf>
    <xf numFmtId="0" fontId="18" fillId="32" borderId="0" xfId="0" applyFont="1" applyFill="1" applyAlignment="1" applyProtection="1">
      <alignment vertical="center"/>
      <protection hidden="1"/>
    </xf>
    <xf numFmtId="0" fontId="19" fillId="35" borderId="0" xfId="0" applyFont="1" applyFill="1" applyAlignment="1">
      <alignment/>
    </xf>
    <xf numFmtId="0" fontId="19" fillId="35" borderId="0" xfId="0" applyFont="1" applyFill="1" applyAlignment="1">
      <alignment horizontal="right" vertical="top"/>
    </xf>
    <xf numFmtId="0" fontId="19" fillId="35" borderId="0" xfId="0" applyFont="1" applyFill="1" applyAlignment="1" applyProtection="1">
      <alignment/>
      <protection locked="0"/>
    </xf>
    <xf numFmtId="0" fontId="19" fillId="35" borderId="0" xfId="59" applyFont="1" applyFill="1" applyAlignment="1" applyProtection="1">
      <alignment/>
      <protection/>
    </xf>
    <xf numFmtId="49" fontId="19" fillId="35" borderId="0" xfId="0" applyNumberFormat="1" applyFont="1" applyFill="1" applyAlignment="1">
      <alignment horizontal="right"/>
    </xf>
    <xf numFmtId="0" fontId="19" fillId="35" borderId="0" xfId="0" applyFont="1" applyFill="1" applyAlignment="1">
      <alignment horizontal="left"/>
    </xf>
    <xf numFmtId="0" fontId="19" fillId="35" borderId="0" xfId="0" applyFont="1" applyFill="1" applyAlignment="1">
      <alignment/>
    </xf>
    <xf numFmtId="0" fontId="4" fillId="32" borderId="0" xfId="0" applyFont="1" applyFill="1" applyAlignment="1" applyProtection="1">
      <alignment vertical="center"/>
      <protection hidden="1"/>
    </xf>
    <xf numFmtId="0" fontId="18" fillId="32" borderId="0" xfId="0" applyFont="1" applyFill="1" applyAlignment="1" applyProtection="1">
      <alignment vertical="center"/>
      <protection hidden="1"/>
    </xf>
    <xf numFmtId="0" fontId="18" fillId="32" borderId="0" xfId="0" applyFont="1" applyFill="1" applyAlignment="1" applyProtection="1">
      <alignment vertical="center"/>
      <protection hidden="1" locked="0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0" fillId="32" borderId="0" xfId="0" applyFont="1" applyFill="1" applyAlignment="1" applyProtection="1">
      <alignment vertical="center"/>
      <protection hidden="1"/>
    </xf>
    <xf numFmtId="0" fontId="20" fillId="35" borderId="0" xfId="57" applyFont="1" applyFill="1" applyAlignment="1">
      <alignment horizontal="left" vertical="center" wrapText="1"/>
      <protection/>
    </xf>
    <xf numFmtId="0" fontId="22" fillId="32" borderId="0" xfId="0" applyFont="1" applyFill="1" applyAlignment="1" applyProtection="1">
      <alignment vertical="center"/>
      <protection hidden="1"/>
    </xf>
    <xf numFmtId="0" fontId="21" fillId="32" borderId="0" xfId="0" applyFont="1" applyFill="1" applyAlignment="1" applyProtection="1">
      <alignment vertical="center"/>
      <protection hidden="1"/>
    </xf>
    <xf numFmtId="174" fontId="21" fillId="32" borderId="0" xfId="0" applyNumberFormat="1" applyFont="1" applyFill="1" applyAlignment="1" applyProtection="1">
      <alignment vertical="center"/>
      <protection hidden="1"/>
    </xf>
    <xf numFmtId="174" fontId="20" fillId="32" borderId="0" xfId="0" applyNumberFormat="1" applyFont="1" applyFill="1" applyBorder="1" applyAlignment="1" applyProtection="1">
      <alignment vertical="center"/>
      <protection/>
    </xf>
    <xf numFmtId="0" fontId="20" fillId="32" borderId="0" xfId="0" applyNumberFormat="1" applyFont="1" applyFill="1" applyBorder="1" applyAlignment="1" applyProtection="1">
      <alignment horizontal="center" vertical="center"/>
      <protection/>
    </xf>
    <xf numFmtId="0" fontId="23" fillId="35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9" fontId="6" fillId="35" borderId="0" xfId="0" applyNumberFormat="1" applyFont="1" applyFill="1" applyAlignment="1" applyProtection="1">
      <alignment horizontal="right"/>
      <protection/>
    </xf>
    <xf numFmtId="185" fontId="4" fillId="32" borderId="0" xfId="0" applyNumberFormat="1" applyFont="1" applyFill="1" applyAlignment="1" applyProtection="1">
      <alignment vertical="center"/>
      <protection hidden="1"/>
    </xf>
    <xf numFmtId="0" fontId="24" fillId="35" borderId="0" xfId="0" applyFont="1" applyFill="1" applyAlignment="1">
      <alignment/>
    </xf>
    <xf numFmtId="9" fontId="4" fillId="32" borderId="0" xfId="0" applyNumberFormat="1" applyFont="1" applyFill="1" applyAlignment="1" applyProtection="1">
      <alignment vertical="center"/>
      <protection hidden="1"/>
    </xf>
    <xf numFmtId="9" fontId="25" fillId="35" borderId="0" xfId="0" applyNumberFormat="1" applyFont="1" applyFill="1" applyAlignment="1" applyProtection="1">
      <alignment horizontal="right"/>
      <protection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34" borderId="0" xfId="54" applyFont="1" applyFill="1" applyBorder="1">
      <alignment/>
      <protection/>
    </xf>
    <xf numFmtId="9" fontId="27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 quotePrefix="1">
      <alignment vertical="top" wrapText="1"/>
    </xf>
    <xf numFmtId="0" fontId="28" fillId="35" borderId="0" xfId="0" applyFont="1" applyFill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 quotePrefix="1">
      <alignment vertical="top" wrapText="1"/>
    </xf>
    <xf numFmtId="0" fontId="4" fillId="34" borderId="12" xfId="0" applyFont="1" applyFill="1" applyBorder="1" applyAlignment="1">
      <alignment/>
    </xf>
    <xf numFmtId="0" fontId="28" fillId="34" borderId="11" xfId="0" applyFont="1" applyFill="1" applyBorder="1" applyAlignment="1">
      <alignment/>
    </xf>
    <xf numFmtId="0" fontId="28" fillId="34" borderId="12" xfId="0" applyFont="1" applyFill="1" applyBorder="1" applyAlignment="1">
      <alignment/>
    </xf>
    <xf numFmtId="0" fontId="6" fillId="33" borderId="0" xfId="0" applyNumberFormat="1" applyFont="1" applyFill="1" applyBorder="1" applyAlignment="1" applyProtection="1">
      <alignment vertical="top"/>
      <protection hidden="1"/>
    </xf>
    <xf numFmtId="0" fontId="6" fillId="33" borderId="0" xfId="0" applyNumberFormat="1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4" fillId="34" borderId="0" xfId="0" applyFont="1" applyFill="1" applyBorder="1" applyAlignment="1" applyProtection="1">
      <alignment horizontal="left" vertical="top" wrapText="1"/>
      <protection hidden="1"/>
    </xf>
    <xf numFmtId="194" fontId="4" fillId="33" borderId="0" xfId="0" applyNumberFormat="1" applyFont="1" applyFill="1" applyBorder="1" applyAlignment="1" applyProtection="1">
      <alignment horizontal="left" vertical="center" wrapText="1"/>
      <protection/>
    </xf>
    <xf numFmtId="194" fontId="4" fillId="33" borderId="0" xfId="0" applyNumberFormat="1" applyFont="1" applyFill="1" applyBorder="1" applyAlignment="1" applyProtection="1">
      <alignment horizontal="right" vertical="center" wrapText="1" indent="1"/>
      <protection/>
    </xf>
    <xf numFmtId="0" fontId="6" fillId="33" borderId="20" xfId="0" applyFont="1" applyFill="1" applyBorder="1" applyAlignment="1" applyProtection="1">
      <alignment horizontal="center" vertical="top"/>
      <protection hidden="1"/>
    </xf>
    <xf numFmtId="0" fontId="6" fillId="33" borderId="0" xfId="0" applyFont="1" applyFill="1" applyBorder="1" applyAlignment="1" applyProtection="1">
      <alignment horizontal="left" vertical="top" indent="1"/>
      <protection hidden="1"/>
    </xf>
    <xf numFmtId="0" fontId="26" fillId="33" borderId="0" xfId="0" applyFont="1" applyFill="1" applyBorder="1" applyAlignment="1" applyProtection="1">
      <alignment horizontal="left" vertical="top" indent="1"/>
      <protection hidden="1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3" fillId="33" borderId="21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194" fontId="4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NumberFormat="1" applyFont="1" applyFill="1" applyBorder="1" applyAlignment="1" applyProtection="1">
      <alignment vertical="top" wrapText="1"/>
      <protection hidden="1"/>
    </xf>
    <xf numFmtId="0" fontId="4" fillId="33" borderId="0" xfId="0" applyNumberFormat="1" applyFont="1" applyFill="1" applyBorder="1" applyAlignment="1" applyProtection="1">
      <alignment horizontal="right" vertical="top"/>
      <protection hidden="1"/>
    </xf>
    <xf numFmtId="195" fontId="4" fillId="32" borderId="22" xfId="0" applyNumberFormat="1" applyFont="1" applyFill="1" applyBorder="1" applyAlignment="1" applyProtection="1">
      <alignment vertical="center"/>
      <protection hidden="1" locked="0"/>
    </xf>
    <xf numFmtId="195" fontId="4" fillId="32" borderId="23" xfId="0" applyNumberFormat="1" applyFont="1" applyFill="1" applyBorder="1" applyAlignment="1" applyProtection="1">
      <alignment vertical="center"/>
      <protection hidden="1" locked="0"/>
    </xf>
    <xf numFmtId="195" fontId="4" fillId="33" borderId="24" xfId="0" applyNumberFormat="1" applyFont="1" applyFill="1" applyBorder="1" applyAlignment="1" applyProtection="1">
      <alignment vertical="center"/>
      <protection hidden="1"/>
    </xf>
    <xf numFmtId="195" fontId="4" fillId="33" borderId="22" xfId="0" applyNumberFormat="1" applyFont="1" applyFill="1" applyBorder="1" applyAlignment="1" applyProtection="1">
      <alignment vertical="center"/>
      <protection hidden="1" locked="0"/>
    </xf>
    <xf numFmtId="195" fontId="4" fillId="33" borderId="23" xfId="0" applyNumberFormat="1" applyFont="1" applyFill="1" applyBorder="1" applyAlignment="1" applyProtection="1">
      <alignment vertical="center"/>
      <protection hidden="1" locked="0"/>
    </xf>
    <xf numFmtId="195" fontId="4" fillId="33" borderId="22" xfId="0" applyNumberFormat="1" applyFont="1" applyFill="1" applyBorder="1" applyAlignment="1" applyProtection="1">
      <alignment vertical="center"/>
      <protection hidden="1"/>
    </xf>
    <xf numFmtId="195" fontId="4" fillId="33" borderId="23" xfId="0" applyNumberFormat="1" applyFont="1" applyFill="1" applyBorder="1" applyAlignment="1" applyProtection="1">
      <alignment vertical="center"/>
      <protection hidden="1"/>
    </xf>
    <xf numFmtId="195" fontId="3" fillId="33" borderId="22" xfId="0" applyNumberFormat="1" applyFont="1" applyFill="1" applyBorder="1" applyAlignment="1" applyProtection="1">
      <alignment vertical="center"/>
      <protection hidden="1"/>
    </xf>
    <xf numFmtId="195" fontId="3" fillId="33" borderId="23" xfId="0" applyNumberFormat="1" applyFont="1" applyFill="1" applyBorder="1" applyAlignment="1" applyProtection="1">
      <alignment vertical="center"/>
      <protection hidden="1"/>
    </xf>
    <xf numFmtId="195" fontId="3" fillId="33" borderId="24" xfId="0" applyNumberFormat="1" applyFont="1" applyFill="1" applyBorder="1" applyAlignment="1" applyProtection="1">
      <alignment vertical="center"/>
      <protection hidden="1"/>
    </xf>
    <xf numFmtId="195" fontId="4" fillId="32" borderId="22" xfId="0" applyNumberFormat="1" applyFont="1" applyFill="1" applyBorder="1" applyAlignment="1" applyProtection="1">
      <alignment vertical="center"/>
      <protection hidden="1"/>
    </xf>
    <xf numFmtId="195" fontId="4" fillId="32" borderId="23" xfId="0" applyNumberFormat="1" applyFont="1" applyFill="1" applyBorder="1" applyAlignment="1" applyProtection="1">
      <alignment vertical="center"/>
      <protection hidden="1"/>
    </xf>
    <xf numFmtId="195" fontId="4" fillId="32" borderId="25" xfId="0" applyNumberFormat="1" applyFont="1" applyFill="1" applyBorder="1" applyAlignment="1" applyProtection="1">
      <alignment vertical="center"/>
      <protection hidden="1" locked="0"/>
    </xf>
    <xf numFmtId="195" fontId="4" fillId="32" borderId="26" xfId="0" applyNumberFormat="1" applyFont="1" applyFill="1" applyBorder="1" applyAlignment="1" applyProtection="1">
      <alignment vertical="center"/>
      <protection hidden="1" locked="0"/>
    </xf>
    <xf numFmtId="195" fontId="1" fillId="0" borderId="24" xfId="69" applyNumberFormat="1" applyFont="1" applyFill="1" applyBorder="1" applyAlignment="1" applyProtection="1">
      <alignment vertical="center"/>
      <protection/>
    </xf>
    <xf numFmtId="195" fontId="1" fillId="35" borderId="27" xfId="69" applyNumberFormat="1" applyFont="1" applyFill="1" applyBorder="1" applyAlignment="1" applyProtection="1">
      <alignment vertical="center"/>
      <protection locked="0"/>
    </xf>
    <xf numFmtId="195" fontId="1" fillId="35" borderId="28" xfId="69" applyNumberFormat="1" applyFont="1" applyFill="1" applyBorder="1" applyAlignment="1" applyProtection="1">
      <alignment vertical="center"/>
      <protection locked="0"/>
    </xf>
    <xf numFmtId="195" fontId="1" fillId="0" borderId="29" xfId="69" applyNumberFormat="1" applyFont="1" applyFill="1" applyBorder="1" applyAlignment="1" applyProtection="1">
      <alignment vertical="center"/>
      <protection/>
    </xf>
    <xf numFmtId="195" fontId="1" fillId="35" borderId="30" xfId="69" applyNumberFormat="1" applyFont="1" applyFill="1" applyBorder="1" applyAlignment="1" applyProtection="1">
      <alignment vertical="center"/>
      <protection locked="0"/>
    </xf>
    <xf numFmtId="195" fontId="1" fillId="35" borderId="31" xfId="69" applyNumberFormat="1" applyFont="1" applyFill="1" applyBorder="1" applyAlignment="1" applyProtection="1">
      <alignment vertical="center"/>
      <protection locked="0"/>
    </xf>
    <xf numFmtId="195" fontId="1" fillId="0" borderId="32" xfId="69" applyNumberFormat="1" applyFont="1" applyFill="1" applyBorder="1" applyAlignment="1" applyProtection="1">
      <alignment vertical="center"/>
      <protection/>
    </xf>
    <xf numFmtId="196" fontId="5" fillId="33" borderId="12" xfId="0" applyNumberFormat="1" applyFont="1" applyFill="1" applyBorder="1" applyAlignment="1" applyProtection="1">
      <alignment vertical="center"/>
      <protection hidden="1"/>
    </xf>
    <xf numFmtId="196" fontId="5" fillId="32" borderId="0" xfId="0" applyNumberFormat="1" applyFont="1" applyFill="1" applyAlignment="1" applyProtection="1">
      <alignment vertical="center"/>
      <protection hidden="1"/>
    </xf>
    <xf numFmtId="196" fontId="1" fillId="35" borderId="33" xfId="69" applyNumberFormat="1" applyFont="1" applyFill="1" applyBorder="1" applyAlignment="1" applyProtection="1">
      <alignment horizontal="right" vertical="center"/>
      <protection locked="0"/>
    </xf>
    <xf numFmtId="196" fontId="1" fillId="35" borderId="34" xfId="69" applyNumberFormat="1" applyFont="1" applyFill="1" applyBorder="1" applyAlignment="1" applyProtection="1">
      <alignment vertical="center"/>
      <protection locked="0"/>
    </xf>
    <xf numFmtId="196" fontId="1" fillId="0" borderId="35" xfId="69" applyNumberFormat="1" applyFont="1" applyFill="1" applyBorder="1" applyAlignment="1" applyProtection="1">
      <alignment vertical="center"/>
      <protection/>
    </xf>
    <xf numFmtId="195" fontId="4" fillId="32" borderId="22" xfId="0" applyNumberFormat="1" applyFont="1" applyFill="1" applyBorder="1" applyAlignment="1" applyProtection="1">
      <alignment vertical="center"/>
      <protection hidden="1" locked="0"/>
    </xf>
    <xf numFmtId="195" fontId="4" fillId="32" borderId="23" xfId="0" applyNumberFormat="1" applyFont="1" applyFill="1" applyBorder="1" applyAlignment="1" applyProtection="1">
      <alignment vertical="center"/>
      <protection hidden="1" locked="0"/>
    </xf>
    <xf numFmtId="195" fontId="1" fillId="35" borderId="21" xfId="69" applyNumberFormat="1" applyFont="1" applyFill="1" applyBorder="1" applyAlignment="1" applyProtection="1">
      <alignment vertical="center"/>
      <protection locked="0"/>
    </xf>
    <xf numFmtId="195" fontId="1" fillId="35" borderId="21" xfId="69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right" vertical="center" wrapText="1" indent="1"/>
      <protection/>
    </xf>
    <xf numFmtId="0" fontId="4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 vertical="top"/>
    </xf>
    <xf numFmtId="0" fontId="4" fillId="34" borderId="20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left" vertical="top" indent="1"/>
    </xf>
    <xf numFmtId="0" fontId="4" fillId="33" borderId="0" xfId="0" applyNumberFormat="1" applyFont="1" applyFill="1" applyBorder="1" applyAlignment="1" applyProtection="1">
      <alignment horizontal="left" vertical="center"/>
      <protection hidden="1"/>
    </xf>
    <xf numFmtId="195" fontId="1" fillId="34" borderId="22" xfId="69" applyNumberFormat="1" applyFont="1" applyFill="1" applyBorder="1" applyAlignment="1" applyProtection="1">
      <alignment vertical="center"/>
      <protection locked="0"/>
    </xf>
    <xf numFmtId="195" fontId="1" fillId="34" borderId="23" xfId="69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horizontal="center" vertical="top" wrapText="1"/>
      <protection hidden="1"/>
    </xf>
    <xf numFmtId="0" fontId="3" fillId="34" borderId="0" xfId="58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top" wrapText="1"/>
      <protection/>
    </xf>
    <xf numFmtId="49" fontId="4" fillId="34" borderId="0" xfId="0" applyNumberFormat="1" applyFont="1" applyFill="1" applyBorder="1" applyAlignment="1" applyProtection="1">
      <alignment vertical="center" wrapText="1"/>
      <protection/>
    </xf>
    <xf numFmtId="0" fontId="6" fillId="33" borderId="20" xfId="0" applyNumberFormat="1" applyFont="1" applyFill="1" applyBorder="1" applyAlignment="1" applyProtection="1">
      <alignment vertical="center"/>
      <protection hidden="1"/>
    </xf>
    <xf numFmtId="0" fontId="6" fillId="33" borderId="20" xfId="0" applyFont="1" applyFill="1" applyBorder="1" applyAlignment="1" applyProtection="1">
      <alignment vertical="center"/>
      <protection hidden="1"/>
    </xf>
    <xf numFmtId="0" fontId="6" fillId="33" borderId="20" xfId="0" applyFont="1" applyFill="1" applyBorder="1" applyAlignment="1" applyProtection="1">
      <alignment horizontal="center" vertical="top" wrapText="1"/>
      <protection hidden="1"/>
    </xf>
    <xf numFmtId="0" fontId="4" fillId="33" borderId="36" xfId="0" applyFont="1" applyFill="1" applyBorder="1" applyAlignment="1" applyProtection="1">
      <alignment vertical="center"/>
      <protection hidden="1"/>
    </xf>
    <xf numFmtId="0" fontId="4" fillId="33" borderId="37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top" wrapText="1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 wrapText="1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26" fillId="33" borderId="0" xfId="0" applyNumberFormat="1" applyFont="1" applyFill="1" applyBorder="1" applyAlignment="1" applyProtection="1">
      <alignment vertical="center" wrapText="1"/>
      <protection hidden="1"/>
    </xf>
    <xf numFmtId="0" fontId="26" fillId="33" borderId="0" xfId="0" applyFont="1" applyFill="1" applyBorder="1" applyAlignment="1" applyProtection="1">
      <alignment horizontal="left" vertical="center" indent="1"/>
      <protection hidden="1"/>
    </xf>
    <xf numFmtId="195" fontId="1" fillId="35" borderId="0" xfId="69" applyNumberFormat="1" applyFont="1" applyFill="1" applyBorder="1" applyAlignment="1" applyProtection="1">
      <alignment vertical="center"/>
      <protection locked="0"/>
    </xf>
    <xf numFmtId="49" fontId="3" fillId="34" borderId="0" xfId="0" applyNumberFormat="1" applyFont="1" applyFill="1" applyBorder="1" applyAlignment="1">
      <alignment vertical="center" wrapText="1"/>
    </xf>
    <xf numFmtId="195" fontId="4" fillId="33" borderId="38" xfId="0" applyNumberFormat="1" applyFont="1" applyFill="1" applyBorder="1" applyAlignment="1" applyProtection="1">
      <alignment vertical="center"/>
      <protection hidden="1"/>
    </xf>
    <xf numFmtId="195" fontId="4" fillId="33" borderId="39" xfId="0" applyNumberFormat="1" applyFont="1" applyFill="1" applyBorder="1" applyAlignment="1" applyProtection="1">
      <alignment vertical="center"/>
      <protection hidden="1"/>
    </xf>
    <xf numFmtId="195" fontId="4" fillId="32" borderId="33" xfId="0" applyNumberFormat="1" applyFont="1" applyFill="1" applyBorder="1" applyAlignment="1" applyProtection="1">
      <alignment vertical="center"/>
      <protection hidden="1" locked="0"/>
    </xf>
    <xf numFmtId="195" fontId="4" fillId="32" borderId="34" xfId="0" applyNumberFormat="1" applyFont="1" applyFill="1" applyBorder="1" applyAlignment="1" applyProtection="1">
      <alignment vertical="center"/>
      <protection hidden="1" locked="0"/>
    </xf>
    <xf numFmtId="195" fontId="4" fillId="32" borderId="35" xfId="0" applyNumberFormat="1" applyFont="1" applyFill="1" applyBorder="1" applyAlignment="1" applyProtection="1">
      <alignment vertical="center"/>
      <protection hidden="1" locked="0"/>
    </xf>
    <xf numFmtId="195" fontId="4" fillId="32" borderId="24" xfId="0" applyNumberFormat="1" applyFont="1" applyFill="1" applyBorder="1" applyAlignment="1" applyProtection="1">
      <alignment vertical="center"/>
      <protection hidden="1" locked="0"/>
    </xf>
    <xf numFmtId="195" fontId="4" fillId="33" borderId="24" xfId="0" applyNumberFormat="1" applyFont="1" applyFill="1" applyBorder="1" applyAlignment="1" applyProtection="1">
      <alignment vertical="center"/>
      <protection hidden="1" locked="0"/>
    </xf>
    <xf numFmtId="195" fontId="4" fillId="33" borderId="24" xfId="0" applyNumberFormat="1" applyFont="1" applyFill="1" applyBorder="1" applyAlignment="1" applyProtection="1">
      <alignment vertical="center"/>
      <protection hidden="1" locked="0"/>
    </xf>
    <xf numFmtId="195" fontId="4" fillId="32" borderId="24" xfId="0" applyNumberFormat="1" applyFont="1" applyFill="1" applyBorder="1" applyAlignment="1" applyProtection="1">
      <alignment vertical="center"/>
      <protection hidden="1" locked="0"/>
    </xf>
    <xf numFmtId="195" fontId="4" fillId="32" borderId="24" xfId="0" applyNumberFormat="1" applyFont="1" applyFill="1" applyBorder="1" applyAlignment="1" applyProtection="1">
      <alignment vertical="center"/>
      <protection hidden="1"/>
    </xf>
    <xf numFmtId="195" fontId="4" fillId="32" borderId="40" xfId="0" applyNumberFormat="1" applyFont="1" applyFill="1" applyBorder="1" applyAlignment="1" applyProtection="1">
      <alignment vertical="center"/>
      <protection hidden="1" locked="0"/>
    </xf>
    <xf numFmtId="195" fontId="1" fillId="35" borderId="20" xfId="69" applyNumberFormat="1" applyFont="1" applyFill="1" applyBorder="1" applyAlignment="1" applyProtection="1">
      <alignment vertical="center"/>
      <protection locked="0"/>
    </xf>
    <xf numFmtId="195" fontId="1" fillId="35" borderId="20" xfId="69" applyNumberFormat="1" applyFont="1" applyFill="1" applyBorder="1" applyAlignment="1" applyProtection="1">
      <alignment vertical="center"/>
      <protection/>
    </xf>
    <xf numFmtId="196" fontId="1" fillId="35" borderId="21" xfId="69" applyNumberFormat="1" applyFont="1" applyFill="1" applyBorder="1" applyAlignment="1" applyProtection="1">
      <alignment horizontal="right" vertical="center"/>
      <protection locked="0"/>
    </xf>
    <xf numFmtId="196" fontId="1" fillId="35" borderId="21" xfId="69" applyNumberFormat="1" applyFont="1" applyFill="1" applyBorder="1" applyAlignment="1" applyProtection="1">
      <alignment vertical="center"/>
      <protection locked="0"/>
    </xf>
    <xf numFmtId="196" fontId="1" fillId="35" borderId="21" xfId="69" applyNumberFormat="1" applyFont="1" applyFill="1" applyBorder="1" applyAlignment="1" applyProtection="1">
      <alignment vertical="center"/>
      <protection/>
    </xf>
    <xf numFmtId="195" fontId="1" fillId="35" borderId="0" xfId="69" applyNumberFormat="1" applyFont="1" applyFill="1" applyBorder="1" applyAlignment="1" applyProtection="1">
      <alignment vertical="center"/>
      <protection/>
    </xf>
    <xf numFmtId="195" fontId="1" fillId="0" borderId="41" xfId="69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 hidden="1"/>
    </xf>
    <xf numFmtId="195" fontId="4" fillId="32" borderId="30" xfId="0" applyNumberFormat="1" applyFont="1" applyFill="1" applyBorder="1" applyAlignment="1" applyProtection="1">
      <alignment vertical="center"/>
      <protection hidden="1" locked="0"/>
    </xf>
    <xf numFmtId="195" fontId="3" fillId="33" borderId="22" xfId="0" applyNumberFormat="1" applyFont="1" applyFill="1" applyBorder="1" applyAlignment="1" applyProtection="1">
      <alignment vertical="center"/>
      <protection hidden="1" locked="0"/>
    </xf>
    <xf numFmtId="9" fontId="30" fillId="32" borderId="0" xfId="0" applyNumberFormat="1" applyFont="1" applyFill="1" applyAlignment="1" applyProtection="1">
      <alignment vertical="center"/>
      <protection hidden="1"/>
    </xf>
    <xf numFmtId="195" fontId="4" fillId="33" borderId="40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185" fontId="3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6" fillId="34" borderId="0" xfId="0" applyFont="1" applyFill="1" applyAlignment="1">
      <alignment horizontal="left" vertical="top" wrapText="1" indent="1"/>
    </xf>
    <xf numFmtId="3" fontId="5" fillId="33" borderId="12" xfId="0" applyNumberFormat="1" applyFont="1" applyFill="1" applyBorder="1" applyAlignment="1" applyProtection="1">
      <alignment vertical="center"/>
      <protection hidden="1"/>
    </xf>
    <xf numFmtId="3" fontId="5" fillId="32" borderId="0" xfId="0" applyNumberFormat="1" applyFont="1" applyFill="1" applyAlignment="1" applyProtection="1">
      <alignment vertical="center"/>
      <protection hidden="1"/>
    </xf>
    <xf numFmtId="187" fontId="12" fillId="35" borderId="0" xfId="69" applyNumberFormat="1" applyFont="1" applyFill="1" applyBorder="1" applyAlignment="1" applyProtection="1">
      <alignment vertical="top"/>
      <protection/>
    </xf>
    <xf numFmtId="195" fontId="1" fillId="35" borderId="33" xfId="69" applyNumberFormat="1" applyFont="1" applyFill="1" applyBorder="1" applyAlignment="1" applyProtection="1">
      <alignment vertical="center"/>
      <protection locked="0"/>
    </xf>
    <xf numFmtId="195" fontId="1" fillId="35" borderId="34" xfId="69" applyNumberFormat="1" applyFont="1" applyFill="1" applyBorder="1" applyAlignment="1" applyProtection="1">
      <alignment vertical="center"/>
      <protection locked="0"/>
    </xf>
    <xf numFmtId="195" fontId="1" fillId="0" borderId="35" xfId="69" applyNumberFormat="1" applyFont="1" applyFill="1" applyBorder="1" applyAlignment="1" applyProtection="1">
      <alignment vertical="center"/>
      <protection/>
    </xf>
    <xf numFmtId="195" fontId="1" fillId="35" borderId="22" xfId="69" applyNumberFormat="1" applyFont="1" applyFill="1" applyBorder="1" applyAlignment="1" applyProtection="1">
      <alignment vertical="center"/>
      <protection locked="0"/>
    </xf>
    <xf numFmtId="195" fontId="1" fillId="35" borderId="23" xfId="69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top"/>
      <protection hidden="1"/>
    </xf>
    <xf numFmtId="9" fontId="22" fillId="35" borderId="0" xfId="0" applyNumberFormat="1" applyFont="1" applyFill="1" applyAlignment="1" applyProtection="1">
      <alignment horizontal="right"/>
      <protection/>
    </xf>
    <xf numFmtId="0" fontId="32" fillId="32" borderId="0" xfId="0" applyFont="1" applyFill="1" applyAlignment="1" applyProtection="1">
      <alignment horizontal="right" vertical="center"/>
      <protection hidden="1"/>
    </xf>
    <xf numFmtId="0" fontId="33" fillId="32" borderId="0" xfId="0" applyFont="1" applyFill="1" applyAlignment="1" applyProtection="1">
      <alignment horizontal="right" vertical="center"/>
      <protection hidden="1"/>
    </xf>
    <xf numFmtId="0" fontId="33" fillId="32" borderId="0" xfId="0" applyFont="1" applyFill="1" applyAlignment="1" applyProtection="1">
      <alignment vertical="center"/>
      <protection hidden="1"/>
    </xf>
    <xf numFmtId="0" fontId="4" fillId="34" borderId="42" xfId="0" applyFont="1" applyFill="1" applyBorder="1" applyAlignment="1" applyProtection="1">
      <alignment horizontal="left" vertical="top" wrapText="1"/>
      <protection/>
    </xf>
    <xf numFmtId="0" fontId="4" fillId="34" borderId="21" xfId="0" applyFont="1" applyFill="1" applyBorder="1" applyAlignment="1" applyProtection="1">
      <alignment horizontal="left" vertical="top" wrapText="1"/>
      <protection/>
    </xf>
    <xf numFmtId="0" fontId="4" fillId="34" borderId="43" xfId="0" applyFont="1" applyFill="1" applyBorder="1" applyAlignment="1" applyProtection="1">
      <alignment horizontal="left" vertical="top" wrapText="1"/>
      <protection/>
    </xf>
    <xf numFmtId="0" fontId="4" fillId="34" borderId="44" xfId="0" applyFont="1" applyFill="1" applyBorder="1" applyAlignment="1" applyProtection="1">
      <alignment horizontal="left" vertical="top" wrapText="1"/>
      <protection/>
    </xf>
    <xf numFmtId="0" fontId="4" fillId="34" borderId="20" xfId="0" applyFont="1" applyFill="1" applyBorder="1" applyAlignment="1" applyProtection="1">
      <alignment horizontal="left" vertical="top" wrapText="1"/>
      <protection/>
    </xf>
    <xf numFmtId="0" fontId="4" fillId="34" borderId="37" xfId="0" applyFont="1" applyFill="1" applyBorder="1" applyAlignment="1" applyProtection="1">
      <alignment horizontal="left" vertical="top" wrapText="1"/>
      <protection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42" xfId="0" applyNumberFormat="1" applyFont="1" applyFill="1" applyBorder="1" applyAlignment="1" applyProtection="1">
      <alignment horizontal="center" vertical="center" wrapText="1"/>
      <protection/>
    </xf>
    <xf numFmtId="0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4" fillId="34" borderId="43" xfId="0" applyNumberFormat="1" applyFont="1" applyFill="1" applyBorder="1" applyAlignment="1" applyProtection="1">
      <alignment horizontal="center" vertical="center" wrapText="1"/>
      <protection/>
    </xf>
    <xf numFmtId="0" fontId="4" fillId="34" borderId="45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36" xfId="0" applyNumberFormat="1" applyFont="1" applyFill="1" applyBorder="1" applyAlignment="1" applyProtection="1">
      <alignment horizontal="center" vertical="center" wrapText="1"/>
      <protection/>
    </xf>
    <xf numFmtId="0" fontId="4" fillId="34" borderId="44" xfId="0" applyNumberFormat="1" applyFont="1" applyFill="1" applyBorder="1" applyAlignment="1" applyProtection="1">
      <alignment horizontal="center" vertical="center" wrapText="1"/>
      <protection/>
    </xf>
    <xf numFmtId="0" fontId="4" fillId="34" borderId="20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NumberFormat="1" applyFont="1" applyFill="1" applyBorder="1" applyAlignment="1" applyProtection="1">
      <alignment horizontal="center" vertical="center" wrapText="1"/>
      <protection/>
    </xf>
    <xf numFmtId="14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46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49" fontId="3" fillId="33" borderId="47" xfId="0" applyNumberFormat="1" applyFont="1" applyFill="1" applyBorder="1" applyAlignment="1" applyProtection="1">
      <alignment horizontal="center" vertical="center"/>
      <protection locked="0"/>
    </xf>
    <xf numFmtId="49" fontId="3" fillId="33" borderId="48" xfId="0" applyNumberFormat="1" applyFont="1" applyFill="1" applyBorder="1" applyAlignment="1" applyProtection="1">
      <alignment horizontal="center" vertical="center"/>
      <protection locked="0"/>
    </xf>
    <xf numFmtId="49" fontId="3" fillId="33" borderId="49" xfId="0" applyNumberFormat="1" applyFont="1" applyFill="1" applyBorder="1" applyAlignment="1" applyProtection="1">
      <alignment horizontal="center" vertical="center"/>
      <protection locked="0"/>
    </xf>
    <xf numFmtId="0" fontId="7" fillId="32" borderId="14" xfId="42" applyFill="1" applyBorder="1" applyAlignment="1" applyProtection="1">
      <alignment horizontal="left" vertical="center" wrapText="1"/>
      <protection hidden="1"/>
    </xf>
    <xf numFmtId="49" fontId="4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36" borderId="42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43" xfId="0" applyFont="1" applyFill="1" applyBorder="1" applyAlignment="1" applyProtection="1">
      <alignment horizontal="center" vertical="center" wrapText="1"/>
      <protection/>
    </xf>
    <xf numFmtId="0" fontId="4" fillId="36" borderId="44" xfId="0" applyFont="1" applyFill="1" applyBorder="1" applyAlignment="1" applyProtection="1">
      <alignment horizontal="center" vertical="center" wrapText="1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4" borderId="50" xfId="0" applyFont="1" applyFill="1" applyBorder="1" applyAlignment="1" applyProtection="1">
      <alignment horizontal="left" vertical="top" wrapText="1"/>
      <protection/>
    </xf>
    <xf numFmtId="0" fontId="4" fillId="34" borderId="51" xfId="0" applyFont="1" applyFill="1" applyBorder="1" applyAlignment="1" applyProtection="1">
      <alignment horizontal="left" vertical="top" wrapText="1"/>
      <protection/>
    </xf>
    <xf numFmtId="0" fontId="4" fillId="34" borderId="52" xfId="0" applyFont="1" applyFill="1" applyBorder="1" applyAlignment="1" applyProtection="1">
      <alignment horizontal="left" vertical="top" wrapText="1"/>
      <protection/>
    </xf>
    <xf numFmtId="0" fontId="19" fillId="35" borderId="0" xfId="0" applyFont="1" applyFill="1" applyAlignment="1">
      <alignment horizontal="left"/>
    </xf>
    <xf numFmtId="0" fontId="19" fillId="35" borderId="0" xfId="0" applyFont="1" applyFill="1" applyAlignment="1">
      <alignment horizontal="center"/>
    </xf>
    <xf numFmtId="0" fontId="3" fillId="33" borderId="20" xfId="0" applyFont="1" applyFill="1" applyBorder="1" applyAlignment="1" applyProtection="1">
      <alignment horizontal="left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hidden="1"/>
    </xf>
    <xf numFmtId="0" fontId="6" fillId="33" borderId="0" xfId="0" applyFont="1" applyFill="1" applyBorder="1" applyAlignment="1" applyProtection="1">
      <alignment horizontal="center" vertical="top" wrapText="1"/>
      <protection hidden="1"/>
    </xf>
    <xf numFmtId="0" fontId="6" fillId="33" borderId="21" xfId="0" applyNumberFormat="1" applyFont="1" applyFill="1" applyBorder="1" applyAlignment="1" applyProtection="1">
      <alignment horizontal="center" vertical="top" wrapText="1"/>
      <protection hidden="1"/>
    </xf>
    <xf numFmtId="0" fontId="6" fillId="33" borderId="0" xfId="0" applyNumberFormat="1" applyFont="1" applyFill="1" applyBorder="1" applyAlignment="1" applyProtection="1">
      <alignment horizontal="center" vertical="top" wrapText="1"/>
      <protection hidden="1"/>
    </xf>
    <xf numFmtId="0" fontId="4" fillId="37" borderId="42" xfId="0" applyFont="1" applyFill="1" applyBorder="1" applyAlignment="1" applyProtection="1">
      <alignment horizontal="center" vertical="center" wrapText="1"/>
      <protection hidden="1"/>
    </xf>
    <xf numFmtId="0" fontId="4" fillId="37" borderId="21" xfId="0" applyFont="1" applyFill="1" applyBorder="1" applyAlignment="1" applyProtection="1">
      <alignment horizontal="center" vertical="center" wrapText="1"/>
      <protection hidden="1"/>
    </xf>
    <xf numFmtId="0" fontId="4" fillId="37" borderId="43" xfId="0" applyFont="1" applyFill="1" applyBorder="1" applyAlignment="1" applyProtection="1">
      <alignment horizontal="center" vertical="center" wrapText="1"/>
      <protection hidden="1"/>
    </xf>
    <xf numFmtId="0" fontId="4" fillId="37" borderId="45" xfId="0" applyFont="1" applyFill="1" applyBorder="1" applyAlignment="1" applyProtection="1">
      <alignment horizontal="center" vertical="center" wrapText="1"/>
      <protection hidden="1"/>
    </xf>
    <xf numFmtId="0" fontId="4" fillId="37" borderId="0" xfId="0" applyFont="1" applyFill="1" applyBorder="1" applyAlignment="1" applyProtection="1">
      <alignment horizontal="center" vertical="center" wrapText="1"/>
      <protection hidden="1"/>
    </xf>
    <xf numFmtId="0" fontId="4" fillId="37" borderId="36" xfId="0" applyFont="1" applyFill="1" applyBorder="1" applyAlignment="1" applyProtection="1">
      <alignment horizontal="center" vertical="center" wrapText="1"/>
      <protection hidden="1"/>
    </xf>
    <xf numFmtId="0" fontId="4" fillId="33" borderId="42" xfId="0" applyNumberFormat="1" applyFont="1" applyFill="1" applyBorder="1" applyAlignment="1" applyProtection="1">
      <alignment horizontal="left" vertical="top" wrapText="1"/>
      <protection hidden="1"/>
    </xf>
    <xf numFmtId="0" fontId="4" fillId="33" borderId="21" xfId="0" applyNumberFormat="1" applyFont="1" applyFill="1" applyBorder="1" applyAlignment="1" applyProtection="1">
      <alignment horizontal="left" vertical="top" wrapText="1"/>
      <protection hidden="1"/>
    </xf>
    <xf numFmtId="0" fontId="4" fillId="33" borderId="43" xfId="0" applyNumberFormat="1" applyFont="1" applyFill="1" applyBorder="1" applyAlignment="1" applyProtection="1">
      <alignment horizontal="left" vertical="top" wrapText="1"/>
      <protection hidden="1"/>
    </xf>
    <xf numFmtId="0" fontId="4" fillId="33" borderId="45" xfId="0" applyNumberFormat="1" applyFont="1" applyFill="1" applyBorder="1" applyAlignment="1" applyProtection="1">
      <alignment horizontal="left" vertical="top" wrapText="1"/>
      <protection hidden="1"/>
    </xf>
    <xf numFmtId="0" fontId="4" fillId="33" borderId="0" xfId="0" applyNumberFormat="1" applyFont="1" applyFill="1" applyBorder="1" applyAlignment="1" applyProtection="1">
      <alignment horizontal="left" vertical="top" wrapText="1"/>
      <protection hidden="1"/>
    </xf>
    <xf numFmtId="0" fontId="4" fillId="33" borderId="36" xfId="0" applyNumberFormat="1" applyFont="1" applyFill="1" applyBorder="1" applyAlignment="1" applyProtection="1">
      <alignment horizontal="left" vertical="top" wrapText="1"/>
      <protection hidden="1"/>
    </xf>
    <xf numFmtId="0" fontId="4" fillId="33" borderId="44" xfId="0" applyNumberFormat="1" applyFont="1" applyFill="1" applyBorder="1" applyAlignment="1" applyProtection="1">
      <alignment horizontal="left" vertical="top" wrapText="1"/>
      <protection hidden="1"/>
    </xf>
    <xf numFmtId="0" fontId="4" fillId="33" borderId="20" xfId="0" applyNumberFormat="1" applyFont="1" applyFill="1" applyBorder="1" applyAlignment="1" applyProtection="1">
      <alignment horizontal="left" vertical="top" wrapText="1"/>
      <protection hidden="1"/>
    </xf>
    <xf numFmtId="0" fontId="4" fillId="33" borderId="37" xfId="0" applyNumberFormat="1" applyFont="1" applyFill="1" applyBorder="1" applyAlignment="1" applyProtection="1">
      <alignment horizontal="left" vertical="top" wrapText="1"/>
      <protection hidden="1"/>
    </xf>
    <xf numFmtId="49" fontId="4" fillId="34" borderId="50" xfId="0" applyNumberFormat="1" applyFont="1" applyFill="1" applyBorder="1" applyAlignment="1" applyProtection="1">
      <alignment horizontal="center" vertical="center" wrapText="1"/>
      <protection/>
    </xf>
    <xf numFmtId="49" fontId="4" fillId="34" borderId="51" xfId="0" applyNumberFormat="1" applyFont="1" applyFill="1" applyBorder="1" applyAlignment="1" applyProtection="1">
      <alignment horizontal="center" vertical="center" wrapText="1"/>
      <protection/>
    </xf>
    <xf numFmtId="49" fontId="4" fillId="34" borderId="52" xfId="0" applyNumberFormat="1" applyFont="1" applyFill="1" applyBorder="1" applyAlignment="1" applyProtection="1">
      <alignment horizontal="center" vertical="center" wrapText="1"/>
      <protection/>
    </xf>
    <xf numFmtId="0" fontId="4" fillId="34" borderId="45" xfId="0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4" fillId="34" borderId="36" xfId="0" applyFont="1" applyFill="1" applyBorder="1" applyAlignment="1" applyProtection="1">
      <alignment horizontal="left" vertical="top" wrapText="1"/>
      <protection/>
    </xf>
    <xf numFmtId="49" fontId="4" fillId="34" borderId="42" xfId="0" applyNumberFormat="1" applyFont="1" applyFill="1" applyBorder="1" applyAlignment="1" applyProtection="1">
      <alignment horizontal="center" vertical="center" wrapText="1"/>
      <protection/>
    </xf>
    <xf numFmtId="49" fontId="4" fillId="34" borderId="21" xfId="0" applyNumberFormat="1" applyFont="1" applyFill="1" applyBorder="1" applyAlignment="1" applyProtection="1">
      <alignment horizontal="center" vertical="center" wrapText="1"/>
      <protection/>
    </xf>
    <xf numFmtId="49" fontId="4" fillId="34" borderId="43" xfId="0" applyNumberFormat="1" applyFont="1" applyFill="1" applyBorder="1" applyAlignment="1" applyProtection="1">
      <alignment horizontal="center" vertical="center" wrapText="1"/>
      <protection/>
    </xf>
    <xf numFmtId="49" fontId="4" fillId="34" borderId="45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49" fontId="4" fillId="34" borderId="44" xfId="0" applyNumberFormat="1" applyFont="1" applyFill="1" applyBorder="1" applyAlignment="1" applyProtection="1">
      <alignment horizontal="center" vertical="center" wrapText="1"/>
      <protection/>
    </xf>
    <xf numFmtId="49" fontId="4" fillId="34" borderId="20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4" fillId="37" borderId="42" xfId="0" applyNumberFormat="1" applyFont="1" applyFill="1" applyBorder="1" applyAlignment="1" applyProtection="1">
      <alignment horizontal="center" vertical="center" wrapText="1"/>
      <protection hidden="1"/>
    </xf>
    <xf numFmtId="0" fontId="4" fillId="37" borderId="43" xfId="0" applyNumberFormat="1" applyFont="1" applyFill="1" applyBorder="1" applyAlignment="1" applyProtection="1">
      <alignment horizontal="center" vertical="center" wrapText="1"/>
      <protection hidden="1"/>
    </xf>
    <xf numFmtId="0" fontId="4" fillId="37" borderId="45" xfId="0" applyNumberFormat="1" applyFont="1" applyFill="1" applyBorder="1" applyAlignment="1" applyProtection="1">
      <alignment horizontal="center" vertical="center" wrapText="1"/>
      <protection hidden="1"/>
    </xf>
    <xf numFmtId="0" fontId="4" fillId="37" borderId="36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42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43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45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36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43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45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4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0" xfId="0" applyNumberFormat="1" applyFont="1" applyFill="1" applyBorder="1" applyAlignment="1" applyProtection="1">
      <alignment horizontal="center" vertical="top" wrapText="1"/>
      <protection hidden="1"/>
    </xf>
    <xf numFmtId="49" fontId="4" fillId="33" borderId="20" xfId="0" applyNumberFormat="1" applyFont="1" applyFill="1" applyBorder="1" applyAlignment="1" applyProtection="1">
      <alignment horizontal="center" vertical="top" wrapText="1"/>
      <protection hidden="1"/>
    </xf>
    <xf numFmtId="0" fontId="6" fillId="33" borderId="21" xfId="0" applyNumberFormat="1" applyFont="1" applyFill="1" applyBorder="1" applyAlignment="1" applyProtection="1">
      <alignment horizontal="center" vertical="top"/>
      <protection hidden="1"/>
    </xf>
    <xf numFmtId="0" fontId="6" fillId="33" borderId="20" xfId="0" applyFont="1" applyFill="1" applyBorder="1" applyAlignment="1" applyProtection="1">
      <alignment horizontal="center" vertical="top" wrapText="1"/>
      <protection hidden="1"/>
    </xf>
    <xf numFmtId="0" fontId="4" fillId="34" borderId="53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53" xfId="0" applyNumberFormat="1" applyFont="1" applyFill="1" applyBorder="1" applyAlignment="1" applyProtection="1" quotePrefix="1">
      <alignment horizontal="center" vertical="center" wrapText="1"/>
      <protection hidden="1"/>
    </xf>
    <xf numFmtId="0" fontId="4" fillId="34" borderId="46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46" xfId="0" applyNumberFormat="1" applyFont="1" applyFill="1" applyBorder="1" applyAlignment="1" applyProtection="1" quotePrefix="1">
      <alignment horizontal="center" vertical="center" wrapText="1"/>
      <protection hidden="1"/>
    </xf>
    <xf numFmtId="0" fontId="4" fillId="33" borderId="16" xfId="0" applyNumberFormat="1" applyFont="1" applyFill="1" applyBorder="1" applyAlignment="1" applyProtection="1">
      <alignment horizontal="right" vertical="center" wrapText="1" indent="1"/>
      <protection/>
    </xf>
    <xf numFmtId="0" fontId="4" fillId="34" borderId="50" xfId="0" applyFont="1" applyFill="1" applyBorder="1" applyAlignment="1" applyProtection="1">
      <alignment horizontal="left" vertical="center" wrapText="1"/>
      <protection hidden="1"/>
    </xf>
    <xf numFmtId="0" fontId="4" fillId="34" borderId="51" xfId="0" applyFont="1" applyFill="1" applyBorder="1" applyAlignment="1" applyProtection="1">
      <alignment horizontal="left" vertical="center" wrapText="1"/>
      <protection hidden="1"/>
    </xf>
    <xf numFmtId="0" fontId="4" fillId="34" borderId="52" xfId="0" applyFont="1" applyFill="1" applyBorder="1" applyAlignment="1" applyProtection="1">
      <alignment horizontal="left" vertical="center" wrapText="1"/>
      <protection hidden="1"/>
    </xf>
    <xf numFmtId="0" fontId="4" fillId="34" borderId="53" xfId="0" applyNumberFormat="1" applyFont="1" applyFill="1" applyBorder="1" applyAlignment="1" applyProtection="1">
      <alignment horizontal="left" vertical="center" wrapText="1"/>
      <protection hidden="1"/>
    </xf>
    <xf numFmtId="0" fontId="4" fillId="34" borderId="53" xfId="0" applyNumberFormat="1" applyFont="1" applyFill="1" applyBorder="1" applyAlignment="1" applyProtection="1" quotePrefix="1">
      <alignment horizontal="left" vertical="center" wrapText="1"/>
      <protection hidden="1"/>
    </xf>
    <xf numFmtId="49" fontId="4" fillId="34" borderId="46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46" xfId="0" applyNumberFormat="1" applyFont="1" applyFill="1" applyBorder="1" applyAlignment="1" applyProtection="1">
      <alignment horizontal="left" vertical="center" wrapText="1"/>
      <protection hidden="1"/>
    </xf>
    <xf numFmtId="0" fontId="4" fillId="34" borderId="46" xfId="0" applyNumberFormat="1" applyFont="1" applyFill="1" applyBorder="1" applyAlignment="1" applyProtection="1" quotePrefix="1">
      <alignment horizontal="left" vertical="center" wrapText="1"/>
      <protection hidden="1"/>
    </xf>
    <xf numFmtId="49" fontId="4" fillId="34" borderId="53" xfId="0" applyNumberFormat="1" applyFont="1" applyFill="1" applyBorder="1" applyAlignment="1" applyProtection="1">
      <alignment horizontal="center" vertical="center" wrapText="1"/>
      <protection hidden="1"/>
    </xf>
    <xf numFmtId="195" fontId="4" fillId="33" borderId="53" xfId="0" applyNumberFormat="1" applyFont="1" applyFill="1" applyBorder="1" applyAlignment="1" applyProtection="1">
      <alignment horizontal="right" vertical="center" wrapText="1" indent="1"/>
      <protection/>
    </xf>
    <xf numFmtId="0" fontId="4" fillId="34" borderId="46" xfId="0" applyFont="1" applyFill="1" applyBorder="1" applyAlignment="1" applyProtection="1">
      <alignment horizontal="center" vertical="center" wrapText="1"/>
      <protection hidden="1"/>
    </xf>
    <xf numFmtId="0" fontId="4" fillId="34" borderId="46" xfId="0" applyFont="1" applyFill="1" applyBorder="1" applyAlignment="1" applyProtection="1" quotePrefix="1">
      <alignment horizontal="center" vertical="center" wrapText="1"/>
      <protection hidden="1"/>
    </xf>
    <xf numFmtId="0" fontId="26" fillId="33" borderId="0" xfId="0" applyFont="1" applyFill="1" applyBorder="1" applyAlignment="1" applyProtection="1">
      <alignment horizontal="left" vertical="top" wrapText="1" indent="1"/>
      <protection hidden="1"/>
    </xf>
    <xf numFmtId="0" fontId="6" fillId="33" borderId="0" xfId="0" applyFont="1" applyFill="1" applyBorder="1" applyAlignment="1" applyProtection="1">
      <alignment horizontal="left" vertical="top" wrapText="1" indent="1"/>
      <protection hidden="1"/>
    </xf>
    <xf numFmtId="0" fontId="4" fillId="33" borderId="46" xfId="0" applyNumberFormat="1" applyFont="1" applyFill="1" applyBorder="1" applyAlignment="1" applyProtection="1">
      <alignment horizontal="right" vertical="center" wrapText="1" indent="1"/>
      <protection/>
    </xf>
    <xf numFmtId="194" fontId="4" fillId="33" borderId="46" xfId="0" applyNumberFormat="1" applyFont="1" applyFill="1" applyBorder="1" applyAlignment="1" applyProtection="1">
      <alignment horizontal="left" vertical="center" wrapText="1"/>
      <protection/>
    </xf>
    <xf numFmtId="194" fontId="4" fillId="33" borderId="53" xfId="0" applyNumberFormat="1" applyFont="1" applyFill="1" applyBorder="1" applyAlignment="1" applyProtection="1">
      <alignment horizontal="left" vertical="center" wrapText="1"/>
      <protection/>
    </xf>
    <xf numFmtId="0" fontId="4" fillId="33" borderId="53" xfId="0" applyNumberFormat="1" applyFont="1" applyFill="1" applyBorder="1" applyAlignment="1" applyProtection="1">
      <alignment horizontal="right" vertical="center" wrapText="1" indent="1"/>
      <protection/>
    </xf>
    <xf numFmtId="49" fontId="4" fillId="34" borderId="54" xfId="0" applyNumberFormat="1" applyFont="1" applyFill="1" applyBorder="1" applyAlignment="1" applyProtection="1">
      <alignment horizontal="center" vertical="center" wrapText="1"/>
      <protection hidden="1"/>
    </xf>
    <xf numFmtId="195" fontId="4" fillId="33" borderId="54" xfId="0" applyNumberFormat="1" applyFont="1" applyFill="1" applyBorder="1" applyAlignment="1" applyProtection="1">
      <alignment horizontal="right" vertical="center" wrapText="1" indent="1"/>
      <protection/>
    </xf>
    <xf numFmtId="195" fontId="4" fillId="33" borderId="46" xfId="0" applyNumberFormat="1" applyFont="1" applyFill="1" applyBorder="1" applyAlignment="1" applyProtection="1">
      <alignment horizontal="right" vertical="center" wrapText="1" indent="1"/>
      <protection/>
    </xf>
    <xf numFmtId="195" fontId="4" fillId="33" borderId="55" xfId="0" applyNumberFormat="1" applyFont="1" applyFill="1" applyBorder="1" applyAlignment="1" applyProtection="1">
      <alignment horizontal="right" vertical="center" wrapText="1" indent="1"/>
      <protection/>
    </xf>
    <xf numFmtId="195" fontId="4" fillId="34" borderId="56" xfId="0" applyNumberFormat="1" applyFont="1" applyFill="1" applyBorder="1" applyAlignment="1" applyProtection="1">
      <alignment horizontal="right" vertical="center" wrapText="1" indent="1"/>
      <protection hidden="1"/>
    </xf>
    <xf numFmtId="195" fontId="4" fillId="34" borderId="48" xfId="0" applyNumberFormat="1" applyFont="1" applyFill="1" applyBorder="1" applyAlignment="1" applyProtection="1">
      <alignment horizontal="right" vertical="center" wrapText="1" indent="1"/>
      <protection hidden="1"/>
    </xf>
    <xf numFmtId="195" fontId="4" fillId="34" borderId="38" xfId="0" applyNumberFormat="1" applyFont="1" applyFill="1" applyBorder="1" applyAlignment="1" applyProtection="1">
      <alignment horizontal="right" vertical="center" wrapText="1" indent="1"/>
      <protection hidden="1"/>
    </xf>
    <xf numFmtId="0" fontId="4" fillId="34" borderId="27" xfId="0" applyFont="1" applyFill="1" applyBorder="1" applyAlignment="1" applyProtection="1">
      <alignment horizontal="left" vertical="top" wrapText="1"/>
      <protection hidden="1"/>
    </xf>
    <xf numFmtId="0" fontId="4" fillId="34" borderId="28" xfId="0" applyFont="1" applyFill="1" applyBorder="1" applyAlignment="1" applyProtection="1" quotePrefix="1">
      <alignment horizontal="left" vertical="top" wrapText="1"/>
      <protection hidden="1"/>
    </xf>
    <xf numFmtId="0" fontId="4" fillId="34" borderId="57" xfId="0" applyFont="1" applyFill="1" applyBorder="1" applyAlignment="1" applyProtection="1" quotePrefix="1">
      <alignment horizontal="left" vertical="top" wrapText="1"/>
      <protection hidden="1"/>
    </xf>
    <xf numFmtId="0" fontId="6" fillId="33" borderId="0" xfId="0" applyNumberFormat="1" applyFont="1" applyFill="1" applyBorder="1" applyAlignment="1" applyProtection="1">
      <alignment horizontal="left" vertical="top" wrapText="1" indent="1"/>
      <protection hidden="1"/>
    </xf>
    <xf numFmtId="172" fontId="3" fillId="33" borderId="24" xfId="0" applyNumberFormat="1" applyFont="1" applyFill="1" applyBorder="1" applyAlignment="1" applyProtection="1">
      <alignment horizontal="center" vertical="center"/>
      <protection/>
    </xf>
    <xf numFmtId="172" fontId="3" fillId="33" borderId="46" xfId="0" applyNumberFormat="1" applyFont="1" applyFill="1" applyBorder="1" applyAlignment="1" applyProtection="1">
      <alignment horizontal="center" vertical="center"/>
      <protection/>
    </xf>
    <xf numFmtId="172" fontId="3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55" xfId="0" applyFont="1" applyFill="1" applyBorder="1" applyAlignment="1" applyProtection="1">
      <alignment horizontal="center" vertical="center" wrapText="1"/>
      <protection hidden="1"/>
    </xf>
    <xf numFmtId="0" fontId="4" fillId="34" borderId="55" xfId="0" applyFont="1" applyFill="1" applyBorder="1" applyAlignment="1" applyProtection="1">
      <alignment horizontal="left" vertical="center" wrapText="1"/>
      <protection hidden="1"/>
    </xf>
    <xf numFmtId="0" fontId="4" fillId="34" borderId="55" xfId="0" applyFont="1" applyFill="1" applyBorder="1" applyAlignment="1" applyProtection="1" quotePrefix="1">
      <alignment horizontal="left" vertical="center" wrapText="1"/>
      <protection hidden="1"/>
    </xf>
    <xf numFmtId="0" fontId="4" fillId="34" borderId="46" xfId="0" applyFont="1" applyFill="1" applyBorder="1" applyAlignment="1" applyProtection="1">
      <alignment horizontal="center" vertical="top" wrapText="1"/>
      <protection hidden="1"/>
    </xf>
    <xf numFmtId="0" fontId="4" fillId="34" borderId="53" xfId="0" applyFont="1" applyFill="1" applyBorder="1" applyAlignment="1" applyProtection="1">
      <alignment horizontal="center" vertical="top" wrapText="1"/>
      <protection hidden="1"/>
    </xf>
    <xf numFmtId="0" fontId="4" fillId="34" borderId="46" xfId="0" applyFont="1" applyFill="1" applyBorder="1" applyAlignment="1" applyProtection="1">
      <alignment horizontal="left" vertical="top" wrapText="1"/>
      <protection hidden="1"/>
    </xf>
    <xf numFmtId="0" fontId="4" fillId="34" borderId="53" xfId="0" applyFont="1" applyFill="1" applyBorder="1" applyAlignment="1" applyProtection="1">
      <alignment horizontal="left" vertical="top" wrapText="1"/>
      <protection hidden="1"/>
    </xf>
    <xf numFmtId="4" fontId="4" fillId="33" borderId="53" xfId="0" applyNumberFormat="1" applyFont="1" applyFill="1" applyBorder="1" applyAlignment="1" applyProtection="1">
      <alignment horizontal="right" vertical="center" wrapText="1" indent="1"/>
      <protection/>
    </xf>
    <xf numFmtId="0" fontId="4" fillId="33" borderId="56" xfId="0" applyFont="1" applyFill="1" applyBorder="1" applyAlignment="1" applyProtection="1">
      <alignment horizontal="left" vertical="center" wrapText="1"/>
      <protection hidden="1"/>
    </xf>
    <xf numFmtId="0" fontId="4" fillId="33" borderId="48" xfId="0" applyFont="1" applyFill="1" applyBorder="1" applyAlignment="1" applyProtection="1">
      <alignment horizontal="left" vertical="center" wrapText="1"/>
      <protection hidden="1"/>
    </xf>
    <xf numFmtId="195" fontId="4" fillId="33" borderId="58" xfId="0" applyNumberFormat="1" applyFont="1" applyFill="1" applyBorder="1" applyAlignment="1" applyProtection="1">
      <alignment horizontal="right" vertical="center" wrapText="1" indent="1"/>
      <protection/>
    </xf>
    <xf numFmtId="195" fontId="4" fillId="33" borderId="59" xfId="0" applyNumberFormat="1" applyFont="1" applyFill="1" applyBorder="1" applyAlignment="1" applyProtection="1">
      <alignment horizontal="right" vertical="center" wrapText="1" indent="1"/>
      <protection/>
    </xf>
    <xf numFmtId="0" fontId="4" fillId="33" borderId="6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172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46" xfId="0" applyNumberFormat="1" applyFont="1" applyFill="1" applyBorder="1" applyAlignment="1" applyProtection="1">
      <alignment horizontal="center" vertical="center"/>
      <protection locked="0"/>
    </xf>
    <xf numFmtId="0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top"/>
      <protection hidden="1"/>
    </xf>
    <xf numFmtId="195" fontId="4" fillId="33" borderId="56" xfId="0" applyNumberFormat="1" applyFont="1" applyFill="1" applyBorder="1" applyAlignment="1" applyProtection="1">
      <alignment horizontal="right" vertical="center" wrapText="1" indent="1"/>
      <protection/>
    </xf>
    <xf numFmtId="195" fontId="4" fillId="33" borderId="48" xfId="0" applyNumberFormat="1" applyFont="1" applyFill="1" applyBorder="1" applyAlignment="1" applyProtection="1">
      <alignment horizontal="right" vertical="center" wrapText="1" indent="1"/>
      <protection/>
    </xf>
    <xf numFmtId="195" fontId="4" fillId="33" borderId="38" xfId="0" applyNumberFormat="1" applyFont="1" applyFill="1" applyBorder="1" applyAlignment="1" applyProtection="1">
      <alignment horizontal="right" vertical="center" wrapText="1" indent="1"/>
      <protection/>
    </xf>
    <xf numFmtId="195" fontId="4" fillId="33" borderId="39" xfId="0" applyNumberFormat="1" applyFont="1" applyFill="1" applyBorder="1" applyAlignment="1" applyProtection="1">
      <alignment horizontal="right" vertical="center" wrapText="1" indent="1"/>
      <protection/>
    </xf>
    <xf numFmtId="0" fontId="4" fillId="33" borderId="38" xfId="0" applyFont="1" applyFill="1" applyBorder="1" applyAlignment="1" applyProtection="1">
      <alignment horizontal="left" vertical="center" wrapText="1"/>
      <protection hidden="1"/>
    </xf>
    <xf numFmtId="0" fontId="4" fillId="34" borderId="46" xfId="0" applyFont="1" applyFill="1" applyBorder="1" applyAlignment="1" applyProtection="1">
      <alignment horizontal="left" vertical="center" wrapText="1"/>
      <protection hidden="1"/>
    </xf>
    <xf numFmtId="0" fontId="4" fillId="34" borderId="46" xfId="0" applyFont="1" applyFill="1" applyBorder="1" applyAlignment="1" applyProtection="1" quotePrefix="1">
      <alignment horizontal="left" vertical="center" wrapText="1"/>
      <protection hidden="1"/>
    </xf>
    <xf numFmtId="0" fontId="4" fillId="33" borderId="58" xfId="0" applyFont="1" applyFill="1" applyBorder="1" applyAlignment="1" applyProtection="1">
      <alignment horizontal="left" vertical="center" wrapText="1"/>
      <protection hidden="1"/>
    </xf>
    <xf numFmtId="0" fontId="4" fillId="33" borderId="59" xfId="0" applyFont="1" applyFill="1" applyBorder="1" applyAlignment="1" applyProtection="1">
      <alignment horizontal="left" vertical="center" wrapText="1"/>
      <protection hidden="1"/>
    </xf>
    <xf numFmtId="0" fontId="4" fillId="33" borderId="39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right"/>
      <protection hidden="1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6" fillId="32" borderId="50" xfId="0" applyFont="1" applyFill="1" applyBorder="1" applyAlignment="1" applyProtection="1">
      <alignment horizontal="center" vertical="center" wrapText="1"/>
      <protection hidden="1"/>
    </xf>
    <xf numFmtId="0" fontId="6" fillId="32" borderId="51" xfId="0" applyFont="1" applyFill="1" applyBorder="1" applyAlignment="1" applyProtection="1">
      <alignment horizontal="center" vertical="center" wrapText="1"/>
      <protection hidden="1"/>
    </xf>
    <xf numFmtId="0" fontId="6" fillId="32" borderId="52" xfId="0" applyFont="1" applyFill="1" applyBorder="1" applyAlignment="1" applyProtection="1">
      <alignment horizontal="center" vertical="center" wrapText="1"/>
      <protection hidden="1"/>
    </xf>
    <xf numFmtId="195" fontId="4" fillId="33" borderId="61" xfId="0" applyNumberFormat="1" applyFont="1" applyFill="1" applyBorder="1" applyAlignment="1" applyProtection="1">
      <alignment horizontal="right" vertical="center" wrapText="1" indent="1"/>
      <protection/>
    </xf>
    <xf numFmtId="195" fontId="4" fillId="33" borderId="62" xfId="0" applyNumberFormat="1" applyFont="1" applyFill="1" applyBorder="1" applyAlignment="1" applyProtection="1">
      <alignment horizontal="right" vertical="center" wrapText="1" indent="1"/>
      <protection/>
    </xf>
    <xf numFmtId="195" fontId="4" fillId="33" borderId="63" xfId="0" applyNumberFormat="1" applyFont="1" applyFill="1" applyBorder="1" applyAlignment="1" applyProtection="1">
      <alignment horizontal="right" vertical="center" wrapText="1" indent="1"/>
      <protection/>
    </xf>
    <xf numFmtId="0" fontId="4" fillId="37" borderId="16" xfId="0" applyFont="1" applyFill="1" applyBorder="1" applyAlignment="1" applyProtection="1">
      <alignment horizontal="center" vertical="center" wrapText="1"/>
      <protection hidden="1"/>
    </xf>
    <xf numFmtId="172" fontId="3" fillId="33" borderId="46" xfId="0" applyNumberFormat="1" applyFont="1" applyFill="1" applyBorder="1" applyAlignment="1" applyProtection="1">
      <alignment horizontal="center" vertical="center"/>
      <protection locked="0"/>
    </xf>
    <xf numFmtId="172" fontId="3" fillId="33" borderId="22" xfId="0" applyNumberFormat="1" applyFont="1" applyFill="1" applyBorder="1" applyAlignment="1" applyProtection="1">
      <alignment horizontal="center" vertical="center"/>
      <protection locked="0"/>
    </xf>
    <xf numFmtId="195" fontId="4" fillId="34" borderId="56" xfId="0" applyNumberFormat="1" applyFont="1" applyFill="1" applyBorder="1" applyAlignment="1" applyProtection="1">
      <alignment horizontal="right" vertical="center" wrapText="1" indent="1"/>
      <protection/>
    </xf>
    <xf numFmtId="195" fontId="4" fillId="34" borderId="48" xfId="0" applyNumberFormat="1" applyFont="1" applyFill="1" applyBorder="1" applyAlignment="1" applyProtection="1">
      <alignment horizontal="right" vertical="center" wrapText="1" indent="1"/>
      <protection/>
    </xf>
    <xf numFmtId="195" fontId="4" fillId="34" borderId="38" xfId="0" applyNumberFormat="1" applyFont="1" applyFill="1" applyBorder="1" applyAlignment="1" applyProtection="1">
      <alignment horizontal="right" vertical="center" wrapText="1" indent="1"/>
      <protection/>
    </xf>
    <xf numFmtId="0" fontId="4" fillId="34" borderId="25" xfId="0" applyFont="1" applyFill="1" applyBorder="1" applyAlignment="1" applyProtection="1">
      <alignment horizontal="left" vertical="top" wrapText="1"/>
      <protection hidden="1"/>
    </xf>
    <xf numFmtId="0" fontId="4" fillId="34" borderId="26" xfId="0" applyFont="1" applyFill="1" applyBorder="1" applyAlignment="1" applyProtection="1" quotePrefix="1">
      <alignment horizontal="left" vertical="top" wrapText="1"/>
      <protection hidden="1"/>
    </xf>
    <xf numFmtId="0" fontId="4" fillId="34" borderId="40" xfId="0" applyFont="1" applyFill="1" applyBorder="1" applyAlignment="1" applyProtection="1" quotePrefix="1">
      <alignment horizontal="left" vertical="top" wrapText="1"/>
      <protection hidden="1"/>
    </xf>
    <xf numFmtId="195" fontId="4" fillId="34" borderId="58" xfId="0" applyNumberFormat="1" applyFont="1" applyFill="1" applyBorder="1" applyAlignment="1" applyProtection="1">
      <alignment horizontal="right" vertical="center" wrapText="1" indent="1"/>
      <protection/>
    </xf>
    <xf numFmtId="195" fontId="4" fillId="34" borderId="59" xfId="0" applyNumberFormat="1" applyFont="1" applyFill="1" applyBorder="1" applyAlignment="1" applyProtection="1">
      <alignment horizontal="right" vertical="center" wrapText="1" indent="1"/>
      <protection/>
    </xf>
    <xf numFmtId="195" fontId="4" fillId="34" borderId="39" xfId="0" applyNumberFormat="1" applyFont="1" applyFill="1" applyBorder="1" applyAlignment="1" applyProtection="1">
      <alignment horizontal="right" vertical="center" wrapText="1" indent="1"/>
      <protection/>
    </xf>
    <xf numFmtId="195" fontId="4" fillId="34" borderId="64" xfId="0" applyNumberFormat="1" applyFont="1" applyFill="1" applyBorder="1" applyAlignment="1" applyProtection="1">
      <alignment horizontal="right" vertical="center" wrapText="1" indent="1"/>
      <protection hidden="1"/>
    </xf>
    <xf numFmtId="195" fontId="4" fillId="34" borderId="65" xfId="0" applyNumberFormat="1" applyFont="1" applyFill="1" applyBorder="1" applyAlignment="1" applyProtection="1">
      <alignment horizontal="right" vertical="center" wrapText="1" indent="1"/>
      <protection hidden="1"/>
    </xf>
    <xf numFmtId="195" fontId="4" fillId="34" borderId="66" xfId="0" applyNumberFormat="1" applyFont="1" applyFill="1" applyBorder="1" applyAlignment="1" applyProtection="1">
      <alignment horizontal="right" vertical="center" wrapText="1" inden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3" fillId="38" borderId="16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left" vertical="top" wrapText="1"/>
      <protection hidden="1"/>
    </xf>
    <xf numFmtId="0" fontId="4" fillId="34" borderId="23" xfId="0" applyFont="1" applyFill="1" applyBorder="1" applyAlignment="1" applyProtection="1" quotePrefix="1">
      <alignment horizontal="left" vertical="top" wrapText="1"/>
      <protection hidden="1"/>
    </xf>
    <xf numFmtId="0" fontId="4" fillId="34" borderId="47" xfId="0" applyFont="1" applyFill="1" applyBorder="1" applyAlignment="1" applyProtection="1" quotePrefix="1">
      <alignment horizontal="left" vertical="top" wrapText="1"/>
      <protection hidden="1"/>
    </xf>
    <xf numFmtId="0" fontId="6" fillId="33" borderId="20" xfId="0" applyFont="1" applyFill="1" applyBorder="1" applyAlignment="1" applyProtection="1">
      <alignment horizontal="right"/>
      <protection hidden="1"/>
    </xf>
    <xf numFmtId="0" fontId="6" fillId="35" borderId="50" xfId="0" applyFont="1" applyFill="1" applyBorder="1" applyAlignment="1" applyProtection="1" quotePrefix="1">
      <alignment horizontal="center" vertical="center"/>
      <protection hidden="1"/>
    </xf>
    <xf numFmtId="0" fontId="6" fillId="35" borderId="51" xfId="0" applyFont="1" applyFill="1" applyBorder="1" applyAlignment="1" applyProtection="1" quotePrefix="1">
      <alignment horizontal="center" vertical="center"/>
      <protection hidden="1"/>
    </xf>
    <xf numFmtId="0" fontId="6" fillId="35" borderId="52" xfId="0" applyFont="1" applyFill="1" applyBorder="1" applyAlignment="1" applyProtection="1" quotePrefix="1">
      <alignment horizontal="center" vertical="center"/>
      <protection hidden="1"/>
    </xf>
    <xf numFmtId="195" fontId="4" fillId="34" borderId="61" xfId="0" applyNumberFormat="1" applyFont="1" applyFill="1" applyBorder="1" applyAlignment="1" applyProtection="1">
      <alignment horizontal="right" vertical="center" wrapText="1" indent="1"/>
      <protection/>
    </xf>
    <xf numFmtId="195" fontId="4" fillId="34" borderId="62" xfId="0" applyNumberFormat="1" applyFont="1" applyFill="1" applyBorder="1" applyAlignment="1" applyProtection="1">
      <alignment horizontal="right" vertical="center" wrapText="1" indent="1"/>
      <protection/>
    </xf>
    <xf numFmtId="195" fontId="4" fillId="34" borderId="63" xfId="0" applyNumberFormat="1" applyFont="1" applyFill="1" applyBorder="1" applyAlignment="1" applyProtection="1">
      <alignment horizontal="right" vertical="center" wrapText="1" indent="1"/>
      <protection/>
    </xf>
    <xf numFmtId="0" fontId="4" fillId="34" borderId="33" xfId="0" applyFont="1" applyFill="1" applyBorder="1" applyAlignment="1" applyProtection="1">
      <alignment horizontal="left" vertical="center" wrapText="1"/>
      <protection hidden="1"/>
    </xf>
    <xf numFmtId="0" fontId="4" fillId="34" borderId="34" xfId="0" applyFont="1" applyFill="1" applyBorder="1" applyAlignment="1" applyProtection="1" quotePrefix="1">
      <alignment horizontal="left" vertical="center" wrapText="1"/>
      <protection hidden="1"/>
    </xf>
    <xf numFmtId="0" fontId="4" fillId="34" borderId="67" xfId="0" applyFont="1" applyFill="1" applyBorder="1" applyAlignment="1" applyProtection="1" quotePrefix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3" fillId="38" borderId="16" xfId="0" applyFont="1" applyFill="1" applyBorder="1" applyAlignment="1" applyProtection="1">
      <alignment horizontal="center" vertical="center" wrapText="1"/>
      <protection hidden="1"/>
    </xf>
    <xf numFmtId="0" fontId="4" fillId="34" borderId="56" xfId="0" applyFont="1" applyFill="1" applyBorder="1" applyAlignment="1" applyProtection="1">
      <alignment vertical="top" wrapText="1"/>
      <protection hidden="1"/>
    </xf>
    <xf numFmtId="0" fontId="4" fillId="34" borderId="48" xfId="0" applyFont="1" applyFill="1" applyBorder="1" applyAlignment="1" applyProtection="1" quotePrefix="1">
      <alignment vertical="top" wrapText="1"/>
      <protection hidden="1"/>
    </xf>
    <xf numFmtId="0" fontId="4" fillId="34" borderId="38" xfId="0" applyFont="1" applyFill="1" applyBorder="1" applyAlignment="1" applyProtection="1" quotePrefix="1">
      <alignment vertical="top" wrapText="1"/>
      <protection hidden="1"/>
    </xf>
    <xf numFmtId="0" fontId="4" fillId="34" borderId="56" xfId="0" applyFont="1" applyFill="1" applyBorder="1" applyAlignment="1" applyProtection="1">
      <alignment horizontal="left" vertical="center" wrapText="1"/>
      <protection hidden="1"/>
    </xf>
    <xf numFmtId="0" fontId="4" fillId="34" borderId="48" xfId="0" applyFont="1" applyFill="1" applyBorder="1" applyAlignment="1" applyProtection="1">
      <alignment horizontal="left" vertical="center" wrapText="1"/>
      <protection hidden="1"/>
    </xf>
    <xf numFmtId="0" fontId="4" fillId="34" borderId="38" xfId="0" applyFont="1" applyFill="1" applyBorder="1" applyAlignment="1" applyProtection="1">
      <alignment horizontal="left" vertical="center" wrapText="1"/>
      <protection hidden="1"/>
    </xf>
    <xf numFmtId="0" fontId="4" fillId="34" borderId="22" xfId="0" applyFont="1" applyFill="1" applyBorder="1" applyAlignment="1" applyProtection="1">
      <alignment horizontal="left" vertical="center" wrapText="1"/>
      <protection hidden="1"/>
    </xf>
    <xf numFmtId="0" fontId="4" fillId="34" borderId="23" xfId="0" applyFont="1" applyFill="1" applyBorder="1" applyAlignment="1" applyProtection="1">
      <alignment horizontal="left" vertical="center" wrapText="1"/>
      <protection hidden="1"/>
    </xf>
    <xf numFmtId="0" fontId="4" fillId="34" borderId="24" xfId="0" applyFont="1" applyFill="1" applyBorder="1" applyAlignment="1" applyProtection="1">
      <alignment horizontal="left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/>
      <protection hidden="1"/>
    </xf>
    <xf numFmtId="0" fontId="6" fillId="35" borderId="50" xfId="0" applyFont="1" applyFill="1" applyBorder="1" applyAlignment="1" applyProtection="1">
      <alignment horizontal="center" vertical="center"/>
      <protection hidden="1"/>
    </xf>
    <xf numFmtId="0" fontId="4" fillId="36" borderId="16" xfId="0" applyFont="1" applyFill="1" applyBorder="1" applyAlignment="1" applyProtection="1">
      <alignment horizontal="center" vertical="center" wrapText="1"/>
      <protection hidden="1"/>
    </xf>
    <xf numFmtId="0" fontId="4" fillId="36" borderId="16" xfId="0" applyFont="1" applyFill="1" applyBorder="1" applyAlignment="1" applyProtection="1" quotePrefix="1">
      <alignment horizontal="center" vertical="center" wrapText="1"/>
      <protection hidden="1"/>
    </xf>
    <xf numFmtId="0" fontId="4" fillId="36" borderId="50" xfId="0" applyFont="1" applyFill="1" applyBorder="1" applyAlignment="1" applyProtection="1" quotePrefix="1">
      <alignment horizontal="center" vertical="center" wrapText="1"/>
      <protection hidden="1"/>
    </xf>
    <xf numFmtId="0" fontId="4" fillId="33" borderId="6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172" fontId="3" fillId="33" borderId="47" xfId="0" applyNumberFormat="1" applyFont="1" applyFill="1" applyBorder="1" applyAlignment="1" applyProtection="1">
      <alignment horizontal="center" vertical="center"/>
      <protection locked="0"/>
    </xf>
    <xf numFmtId="172" fontId="3" fillId="33" borderId="48" xfId="0" applyNumberFormat="1" applyFont="1" applyFill="1" applyBorder="1" applyAlignment="1" applyProtection="1">
      <alignment horizontal="center" vertical="center"/>
      <protection locked="0"/>
    </xf>
    <xf numFmtId="172" fontId="3" fillId="33" borderId="49" xfId="0" applyNumberFormat="1" applyFont="1" applyFill="1" applyBorder="1" applyAlignment="1" applyProtection="1">
      <alignment horizontal="center" vertical="center"/>
      <protection locked="0"/>
    </xf>
    <xf numFmtId="0" fontId="4" fillId="33" borderId="61" xfId="0" applyFont="1" applyFill="1" applyBorder="1" applyAlignment="1" applyProtection="1">
      <alignment horizontal="left" vertical="center" wrapText="1"/>
      <protection hidden="1"/>
    </xf>
    <xf numFmtId="0" fontId="4" fillId="33" borderId="62" xfId="0" applyFont="1" applyFill="1" applyBorder="1" applyAlignment="1" applyProtection="1">
      <alignment horizontal="left" vertical="center" wrapText="1"/>
      <protection hidden="1"/>
    </xf>
    <xf numFmtId="0" fontId="4" fillId="33" borderId="63" xfId="0" applyFont="1" applyFill="1" applyBorder="1" applyAlignment="1" applyProtection="1">
      <alignment horizontal="left" vertical="center" wrapText="1"/>
      <protection hidden="1"/>
    </xf>
    <xf numFmtId="0" fontId="4" fillId="33" borderId="46" xfId="0" applyFont="1" applyFill="1" applyBorder="1" applyAlignment="1" applyProtection="1">
      <alignment horizontal="left" vertical="center" wrapText="1"/>
      <protection hidden="1"/>
    </xf>
    <xf numFmtId="195" fontId="4" fillId="33" borderId="46" xfId="0" applyNumberFormat="1" applyFont="1" applyFill="1" applyBorder="1" applyAlignment="1" applyProtection="1">
      <alignment horizontal="center" vertical="center" wrapText="1"/>
      <protection hidden="1"/>
    </xf>
    <xf numFmtId="195" fontId="3" fillId="33" borderId="46" xfId="0" applyNumberFormat="1" applyFont="1" applyFill="1" applyBorder="1" applyAlignment="1" applyProtection="1">
      <alignment horizontal="center" vertical="center" wrapText="1"/>
      <protection hidden="1"/>
    </xf>
    <xf numFmtId="195" fontId="3" fillId="33" borderId="53" xfId="0" applyNumberFormat="1" applyFont="1" applyFill="1" applyBorder="1" applyAlignment="1" applyProtection="1">
      <alignment horizontal="center" vertical="center" wrapText="1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  <xf numFmtId="0" fontId="10" fillId="34" borderId="55" xfId="0" applyFont="1" applyFill="1" applyBorder="1" applyAlignment="1" applyProtection="1">
      <alignment horizontal="left" vertical="center" wrapText="1"/>
      <protection hidden="1"/>
    </xf>
    <xf numFmtId="196" fontId="4" fillId="33" borderId="55" xfId="0" applyNumberFormat="1" applyFont="1" applyFill="1" applyBorder="1" applyAlignment="1" applyProtection="1">
      <alignment horizontal="right" vertical="center" wrapText="1" indent="1"/>
      <protection/>
    </xf>
    <xf numFmtId="187" fontId="12" fillId="35" borderId="0" xfId="69" applyNumberFormat="1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" fontId="4" fillId="33" borderId="46" xfId="0" applyNumberFormat="1" applyFont="1" applyFill="1" applyBorder="1" applyAlignment="1" applyProtection="1">
      <alignment horizontal="right" vertical="center" wrapText="1" indent="1"/>
      <protection/>
    </xf>
    <xf numFmtId="0" fontId="6" fillId="33" borderId="21" xfId="0" applyFont="1" applyFill="1" applyBorder="1" applyAlignment="1" applyProtection="1">
      <alignment horizontal="center" vertical="top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4" fillId="34" borderId="48" xfId="0" applyFont="1" applyFill="1" applyBorder="1" applyAlignment="1" applyProtection="1">
      <alignment vertical="top" wrapText="1"/>
      <protection hidden="1"/>
    </xf>
    <xf numFmtId="0" fontId="4" fillId="34" borderId="38" xfId="0" applyFont="1" applyFill="1" applyBorder="1" applyAlignment="1" applyProtection="1">
      <alignment vertical="top" wrapText="1"/>
      <protection hidden="1"/>
    </xf>
    <xf numFmtId="0" fontId="4" fillId="36" borderId="42" xfId="0" applyFont="1" applyFill="1" applyBorder="1" applyAlignment="1" applyProtection="1">
      <alignment horizontal="center" vertical="center" wrapText="1"/>
      <protection hidden="1"/>
    </xf>
    <xf numFmtId="0" fontId="4" fillId="36" borderId="21" xfId="0" applyFont="1" applyFill="1" applyBorder="1" applyAlignment="1" applyProtection="1">
      <alignment horizontal="center" vertical="center" wrapText="1"/>
      <protection hidden="1"/>
    </xf>
    <xf numFmtId="0" fontId="4" fillId="36" borderId="43" xfId="0" applyFont="1" applyFill="1" applyBorder="1" applyAlignment="1" applyProtection="1">
      <alignment horizontal="center" vertical="center" wrapText="1"/>
      <protection hidden="1"/>
    </xf>
    <xf numFmtId="0" fontId="4" fillId="36" borderId="45" xfId="0" applyFont="1" applyFill="1" applyBorder="1" applyAlignment="1" applyProtection="1">
      <alignment horizontal="center" vertical="center" wrapText="1"/>
      <protection hidden="1"/>
    </xf>
    <xf numFmtId="0" fontId="4" fillId="36" borderId="0" xfId="0" applyFont="1" applyFill="1" applyBorder="1" applyAlignment="1" applyProtection="1">
      <alignment horizontal="center" vertical="center" wrapText="1"/>
      <protection hidden="1"/>
    </xf>
    <xf numFmtId="0" fontId="4" fillId="36" borderId="36" xfId="0" applyFont="1" applyFill="1" applyBorder="1" applyAlignment="1" applyProtection="1">
      <alignment horizontal="center" vertical="center" wrapText="1"/>
      <protection hidden="1"/>
    </xf>
    <xf numFmtId="195" fontId="3" fillId="33" borderId="42" xfId="0" applyNumberFormat="1" applyFont="1" applyFill="1" applyBorder="1" applyAlignment="1" applyProtection="1">
      <alignment horizontal="center" vertical="center" wrapText="1"/>
      <protection hidden="1"/>
    </xf>
    <xf numFmtId="195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195" fontId="3" fillId="33" borderId="43" xfId="0" applyNumberFormat="1" applyFont="1" applyFill="1" applyBorder="1" applyAlignment="1" applyProtection="1">
      <alignment horizontal="center" vertical="center" wrapText="1"/>
      <protection hidden="1"/>
    </xf>
    <xf numFmtId="195" fontId="3" fillId="33" borderId="68" xfId="0" applyNumberFormat="1" applyFont="1" applyFill="1" applyBorder="1" applyAlignment="1" applyProtection="1">
      <alignment horizontal="center" vertical="center" wrapText="1"/>
      <protection hidden="1"/>
    </xf>
    <xf numFmtId="195" fontId="3" fillId="33" borderId="69" xfId="0" applyNumberFormat="1" applyFont="1" applyFill="1" applyBorder="1" applyAlignment="1" applyProtection="1">
      <alignment horizontal="center" vertical="center" wrapText="1"/>
      <protection hidden="1"/>
    </xf>
    <xf numFmtId="195" fontId="3" fillId="33" borderId="7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55" xfId="0" applyFont="1" applyFill="1" applyBorder="1" applyAlignment="1" applyProtection="1">
      <alignment horizontal="left" vertical="center" wrapText="1"/>
      <protection hidden="1"/>
    </xf>
    <xf numFmtId="0" fontId="3" fillId="33" borderId="46" xfId="0" applyFont="1" applyFill="1" applyBorder="1" applyAlignment="1" applyProtection="1">
      <alignment horizontal="left" vertical="center" wrapText="1"/>
      <protection hidden="1"/>
    </xf>
    <xf numFmtId="0" fontId="4" fillId="37" borderId="50" xfId="0" applyFont="1" applyFill="1" applyBorder="1" applyAlignment="1" applyProtection="1">
      <alignment horizontal="center" vertical="center" wrapText="1"/>
      <protection hidden="1"/>
    </xf>
    <xf numFmtId="0" fontId="10" fillId="34" borderId="46" xfId="0" applyFont="1" applyFill="1" applyBorder="1" applyAlignment="1" applyProtection="1">
      <alignment horizontal="left" vertical="center" wrapText="1"/>
      <protection hidden="1"/>
    </xf>
    <xf numFmtId="196" fontId="4" fillId="33" borderId="46" xfId="0" applyNumberFormat="1" applyFont="1" applyFill="1" applyBorder="1" applyAlignment="1" applyProtection="1">
      <alignment horizontal="right" vertical="center" wrapText="1" indent="1"/>
      <protection/>
    </xf>
    <xf numFmtId="0" fontId="4" fillId="33" borderId="53" xfId="0" applyFont="1" applyFill="1" applyBorder="1" applyAlignment="1" applyProtection="1">
      <alignment horizontal="left" vertical="center" wrapText="1"/>
      <protection hidden="1"/>
    </xf>
    <xf numFmtId="0" fontId="26" fillId="33" borderId="0" xfId="0" applyNumberFormat="1" applyFont="1" applyFill="1" applyBorder="1" applyAlignment="1" applyProtection="1">
      <alignment horizontal="left" vertical="top" wrapText="1" indent="1"/>
      <protection hidden="1"/>
    </xf>
    <xf numFmtId="0" fontId="4" fillId="34" borderId="64" xfId="0" applyFont="1" applyFill="1" applyBorder="1" applyAlignment="1" applyProtection="1">
      <alignment horizontal="center" vertical="center" wrapText="1"/>
      <protection hidden="1"/>
    </xf>
    <xf numFmtId="0" fontId="4" fillId="34" borderId="66" xfId="0" applyFont="1" applyFill="1" applyBorder="1" applyAlignment="1" applyProtection="1">
      <alignment horizontal="center" vertical="center" wrapText="1"/>
      <protection hidden="1"/>
    </xf>
    <xf numFmtId="0" fontId="4" fillId="34" borderId="68" xfId="0" applyFont="1" applyFill="1" applyBorder="1" applyAlignment="1" applyProtection="1">
      <alignment horizontal="center" vertical="center" wrapText="1"/>
      <protection hidden="1"/>
    </xf>
    <xf numFmtId="0" fontId="4" fillId="34" borderId="70" xfId="0" applyFont="1" applyFill="1" applyBorder="1" applyAlignment="1" applyProtection="1">
      <alignment horizontal="center" vertical="center" wrapText="1"/>
      <protection hidden="1"/>
    </xf>
    <xf numFmtId="0" fontId="4" fillId="34" borderId="64" xfId="0" applyFont="1" applyFill="1" applyBorder="1" applyAlignment="1" applyProtection="1">
      <alignment horizontal="left" vertical="center" wrapText="1"/>
      <protection hidden="1"/>
    </xf>
    <xf numFmtId="0" fontId="4" fillId="34" borderId="65" xfId="0" applyFont="1" applyFill="1" applyBorder="1" applyAlignment="1" applyProtection="1">
      <alignment horizontal="left" vertical="center" wrapText="1"/>
      <protection hidden="1"/>
    </xf>
    <xf numFmtId="0" fontId="4" fillId="34" borderId="66" xfId="0" applyFont="1" applyFill="1" applyBorder="1" applyAlignment="1" applyProtection="1">
      <alignment horizontal="left" vertical="center" wrapText="1"/>
      <protection hidden="1"/>
    </xf>
    <xf numFmtId="0" fontId="4" fillId="34" borderId="68" xfId="0" applyFont="1" applyFill="1" applyBorder="1" applyAlignment="1" applyProtection="1">
      <alignment horizontal="left" vertical="center" wrapText="1"/>
      <protection hidden="1"/>
    </xf>
    <xf numFmtId="0" fontId="4" fillId="34" borderId="69" xfId="0" applyFont="1" applyFill="1" applyBorder="1" applyAlignment="1" applyProtection="1">
      <alignment horizontal="left" vertical="center" wrapText="1"/>
      <protection hidden="1"/>
    </xf>
    <xf numFmtId="0" fontId="4" fillId="34" borderId="70" xfId="0" applyFont="1" applyFill="1" applyBorder="1" applyAlignment="1" applyProtection="1">
      <alignment horizontal="left" vertical="center" wrapText="1"/>
      <protection hidden="1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4" fillId="33" borderId="49" xfId="0" applyFont="1" applyFill="1" applyBorder="1" applyAlignment="1" applyProtection="1">
      <alignment horizontal="center" vertical="center"/>
      <protection locked="0"/>
    </xf>
    <xf numFmtId="49" fontId="3" fillId="33" borderId="71" xfId="0" applyNumberFormat="1" applyFont="1" applyFill="1" applyBorder="1" applyAlignment="1" applyProtection="1">
      <alignment horizontal="center" vertical="center"/>
      <protection locked="0"/>
    </xf>
    <xf numFmtId="49" fontId="3" fillId="33" borderId="72" xfId="0" applyNumberFormat="1" applyFont="1" applyFill="1" applyBorder="1" applyAlignment="1" applyProtection="1">
      <alignment horizontal="center" vertical="center"/>
      <protection locked="0"/>
    </xf>
    <xf numFmtId="49" fontId="3" fillId="33" borderId="73" xfId="0" applyNumberFormat="1" applyFont="1" applyFill="1" applyBorder="1" applyAlignment="1" applyProtection="1">
      <alignment horizontal="center" vertical="center"/>
      <protection locked="0"/>
    </xf>
    <xf numFmtId="0" fontId="3" fillId="38" borderId="74" xfId="0" applyFont="1" applyFill="1" applyBorder="1" applyAlignment="1" applyProtection="1">
      <alignment horizontal="center" vertical="center"/>
      <protection hidden="1"/>
    </xf>
    <xf numFmtId="0" fontId="3" fillId="38" borderId="75" xfId="0" applyFont="1" applyFill="1" applyBorder="1" applyAlignment="1" applyProtection="1">
      <alignment horizontal="center" vertical="center"/>
      <protection hidden="1"/>
    </xf>
    <xf numFmtId="0" fontId="3" fillId="38" borderId="76" xfId="0" applyFont="1" applyFill="1" applyBorder="1" applyAlignment="1" applyProtection="1">
      <alignment horizontal="center" vertical="center"/>
      <protection hidden="1"/>
    </xf>
    <xf numFmtId="0" fontId="3" fillId="38" borderId="74" xfId="0" applyFont="1" applyFill="1" applyBorder="1" applyAlignment="1" applyProtection="1">
      <alignment horizontal="center" vertical="center" wrapText="1"/>
      <protection hidden="1"/>
    </xf>
    <xf numFmtId="0" fontId="3" fillId="38" borderId="75" xfId="0" applyFont="1" applyFill="1" applyBorder="1" applyAlignment="1" applyProtection="1">
      <alignment horizontal="center" vertical="center" wrapText="1"/>
      <protection hidden="1"/>
    </xf>
    <xf numFmtId="0" fontId="3" fillId="38" borderId="76" xfId="0" applyFont="1" applyFill="1" applyBorder="1" applyAlignment="1" applyProtection="1">
      <alignment horizontal="center" vertical="center" wrapText="1"/>
      <protection hidden="1"/>
    </xf>
    <xf numFmtId="0" fontId="4" fillId="36" borderId="44" xfId="0" applyFont="1" applyFill="1" applyBorder="1" applyAlignment="1" applyProtection="1">
      <alignment horizontal="center" vertical="center" wrapText="1"/>
      <protection hidden="1"/>
    </xf>
    <xf numFmtId="0" fontId="4" fillId="36" borderId="20" xfId="0" applyFont="1" applyFill="1" applyBorder="1" applyAlignment="1" applyProtection="1">
      <alignment horizontal="center" vertical="center" wrapText="1"/>
      <protection hidden="1"/>
    </xf>
    <xf numFmtId="0" fontId="4" fillId="36" borderId="37" xfId="0" applyFont="1" applyFill="1" applyBorder="1" applyAlignment="1" applyProtection="1">
      <alignment horizontal="center" vertical="center" wrapText="1"/>
      <protection hidden="1"/>
    </xf>
    <xf numFmtId="195" fontId="3" fillId="33" borderId="55" xfId="0" applyNumberFormat="1" applyFont="1" applyFill="1" applyBorder="1" applyAlignment="1" applyProtection="1">
      <alignment horizontal="center" vertical="center" wrapText="1"/>
      <protection hidden="1"/>
    </xf>
    <xf numFmtId="49" fontId="31" fillId="32" borderId="0" xfId="0" applyNumberFormat="1" applyFont="1" applyFill="1" applyBorder="1" applyAlignment="1" applyProtection="1">
      <alignment horizontal="center" vertical="center"/>
      <protection locked="0"/>
    </xf>
    <xf numFmtId="172" fontId="31" fillId="32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19" xfId="0" applyFont="1" applyFill="1" applyBorder="1" applyAlignment="1" applyProtection="1">
      <alignment horizontal="right" vertical="center"/>
      <protection hidden="1"/>
    </xf>
    <xf numFmtId="197" fontId="4" fillId="33" borderId="58" xfId="0" applyNumberFormat="1" applyFont="1" applyFill="1" applyBorder="1" applyAlignment="1" applyProtection="1">
      <alignment horizontal="center" vertical="center" wrapText="1"/>
      <protection/>
    </xf>
    <xf numFmtId="197" fontId="4" fillId="33" borderId="59" xfId="0" applyNumberFormat="1" applyFont="1" applyFill="1" applyBorder="1" applyAlignment="1" applyProtection="1">
      <alignment horizontal="center" vertical="center" wrapText="1"/>
      <protection/>
    </xf>
    <xf numFmtId="197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58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59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58" xfId="0" applyNumberFormat="1" applyFont="1" applyFill="1" applyBorder="1" applyAlignment="1" applyProtection="1">
      <alignment horizontal="left" vertical="center" wrapText="1" indent="1"/>
      <protection/>
    </xf>
    <xf numFmtId="0" fontId="4" fillId="33" borderId="59" xfId="0" applyNumberFormat="1" applyFont="1" applyFill="1" applyBorder="1" applyAlignment="1" applyProtection="1">
      <alignment horizontal="left" vertical="center" wrapText="1" indent="1"/>
      <protection/>
    </xf>
    <xf numFmtId="0" fontId="4" fillId="33" borderId="58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5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9" xfId="0" applyNumberFormat="1" applyFont="1" applyFill="1" applyBorder="1" applyAlignment="1" applyProtection="1">
      <alignment horizontal="center" vertical="center" wrapText="1"/>
      <protection hidden="1"/>
    </xf>
    <xf numFmtId="197" fontId="4" fillId="33" borderId="56" xfId="0" applyNumberFormat="1" applyFont="1" applyFill="1" applyBorder="1" applyAlignment="1" applyProtection="1">
      <alignment horizontal="center" vertical="center" wrapText="1"/>
      <protection/>
    </xf>
    <xf numFmtId="197" fontId="4" fillId="33" borderId="48" xfId="0" applyNumberFormat="1" applyFont="1" applyFill="1" applyBorder="1" applyAlignment="1" applyProtection="1">
      <alignment horizontal="center" vertical="center" wrapText="1"/>
      <protection/>
    </xf>
    <xf numFmtId="197" fontId="4" fillId="33" borderId="38" xfId="0" applyNumberFormat="1" applyFont="1" applyFill="1" applyBorder="1" applyAlignment="1" applyProtection="1">
      <alignment horizontal="center" vertical="center" wrapText="1"/>
      <protection/>
    </xf>
    <xf numFmtId="0" fontId="4" fillId="33" borderId="56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48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56" xfId="0" applyNumberFormat="1" applyFont="1" applyFill="1" applyBorder="1" applyAlignment="1" applyProtection="1">
      <alignment horizontal="left" vertical="center" wrapText="1" indent="1"/>
      <protection/>
    </xf>
    <xf numFmtId="0" fontId="4" fillId="33" borderId="48" xfId="0" applyNumberFormat="1" applyFont="1" applyFill="1" applyBorder="1" applyAlignment="1" applyProtection="1">
      <alignment horizontal="left" vertical="center" wrapText="1" indent="1"/>
      <protection/>
    </xf>
    <xf numFmtId="0" fontId="4" fillId="33" borderId="56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48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8" xfId="0" applyNumberFormat="1" applyFont="1" applyFill="1" applyBorder="1" applyAlignment="1" applyProtection="1">
      <alignment horizontal="center" vertical="center" wrapText="1"/>
      <protection hidden="1"/>
    </xf>
    <xf numFmtId="197" fontId="4" fillId="33" borderId="61" xfId="0" applyNumberFormat="1" applyFont="1" applyFill="1" applyBorder="1" applyAlignment="1" applyProtection="1">
      <alignment horizontal="center" vertical="center" wrapText="1"/>
      <protection/>
    </xf>
    <xf numFmtId="197" fontId="4" fillId="33" borderId="62" xfId="0" applyNumberFormat="1" applyFont="1" applyFill="1" applyBorder="1" applyAlignment="1" applyProtection="1">
      <alignment horizontal="center" vertical="center" wrapText="1"/>
      <protection/>
    </xf>
    <xf numFmtId="197" fontId="4" fillId="33" borderId="63" xfId="0" applyNumberFormat="1" applyFont="1" applyFill="1" applyBorder="1" applyAlignment="1" applyProtection="1">
      <alignment horizontal="center" vertical="center" wrapText="1"/>
      <protection/>
    </xf>
    <xf numFmtId="0" fontId="4" fillId="33" borderId="61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62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61" xfId="0" applyNumberFormat="1" applyFont="1" applyFill="1" applyBorder="1" applyAlignment="1" applyProtection="1">
      <alignment horizontal="left" vertical="center" wrapText="1" indent="1"/>
      <protection/>
    </xf>
    <xf numFmtId="0" fontId="4" fillId="33" borderId="62" xfId="0" applyNumberFormat="1" applyFont="1" applyFill="1" applyBorder="1" applyAlignment="1" applyProtection="1">
      <alignment horizontal="left" vertical="center" wrapText="1" indent="1"/>
      <protection/>
    </xf>
    <xf numFmtId="0" fontId="4" fillId="33" borderId="61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9" fillId="32" borderId="14" xfId="56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>
      <alignment horizontal="center" vertical="center" wrapText="1"/>
    </xf>
    <xf numFmtId="0" fontId="9" fillId="32" borderId="0" xfId="56" applyFont="1" applyFill="1" applyBorder="1" applyAlignment="1" applyProtection="1">
      <alignment horizontal="center" vertical="center" wrapText="1"/>
      <protection hidden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_Налоговая декларация (расчет) по акцизам (c 07.05.2010)" xfId="55"/>
    <cellStyle name="Обычный_Expert00" xfId="56"/>
    <cellStyle name="Обычный_Expert01" xfId="57"/>
    <cellStyle name="Обычный_Налоговая декларация (расчет) по акцизам (c 07.05.2010)" xfId="58"/>
    <cellStyle name="Обычный_счет-фактур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_$Отчеты" xfId="69"/>
    <cellStyle name="Хороший" xfId="7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K94"/>
  <sheetViews>
    <sheetView tabSelected="1" zoomScaleSheetLayoutView="100" zoomScalePageLayoutView="0" workbookViewId="0" topLeftCell="A1">
      <pane xSplit="37" ySplit="3" topLeftCell="AL4" activePane="bottomRight" state="frozen"/>
      <selection pane="topLeft" activeCell="A1" sqref="A1"/>
      <selection pane="topRight" activeCell="AL1" sqref="AL1"/>
      <selection pane="bottomLeft" activeCell="A4" sqref="A4"/>
      <selection pane="bottomRight" activeCell="A1" sqref="A1"/>
    </sheetView>
  </sheetViews>
  <sheetFormatPr defaultColWidth="2.75390625" defaultRowHeight="12.75"/>
  <cols>
    <col min="1" max="1" width="2.75390625" style="1" customWidth="1"/>
    <col min="2" max="2" width="2.875" style="1" customWidth="1"/>
    <col min="3" max="17" width="2.75390625" style="1" customWidth="1"/>
    <col min="18" max="18" width="3.00390625" style="1" customWidth="1"/>
    <col min="19" max="16384" width="2.75390625" style="1" customWidth="1"/>
  </cols>
  <sheetData>
    <row r="1" spans="2:37" ht="15" customHeight="1">
      <c r="B1" s="290" t="s">
        <v>223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</row>
    <row r="2" spans="2:27" s="71" customFormat="1" ht="15" customHeight="1" thickBot="1">
      <c r="B2" s="294" t="s">
        <v>324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72"/>
      <c r="AA2" s="72"/>
    </row>
    <row r="3" spans="2:37" ht="9.75" customHeigh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2"/>
    </row>
    <row r="4" spans="2:37" ht="9" customHeight="1">
      <c r="B4" s="40"/>
      <c r="C4" s="41"/>
      <c r="D4" s="41"/>
      <c r="E4" s="41"/>
      <c r="F4" s="41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07" t="s">
        <v>304</v>
      </c>
      <c r="AK4" s="5"/>
    </row>
    <row r="5" spans="2:37" ht="9" customHeight="1">
      <c r="B5" s="40"/>
      <c r="C5" s="41"/>
      <c r="D5" s="41"/>
      <c r="E5" s="41"/>
      <c r="F5" s="42"/>
      <c r="G5" s="41"/>
      <c r="H5" s="44"/>
      <c r="I5" s="44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43" t="s">
        <v>115</v>
      </c>
      <c r="AK5" s="5"/>
    </row>
    <row r="6" spans="2:37" ht="9" customHeight="1">
      <c r="B6" s="40"/>
      <c r="C6" s="41"/>
      <c r="D6" s="41"/>
      <c r="E6" s="41"/>
      <c r="F6" s="42"/>
      <c r="G6" s="41"/>
      <c r="H6" s="44"/>
      <c r="I6" s="44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43" t="s">
        <v>116</v>
      </c>
      <c r="AK6" s="5"/>
    </row>
    <row r="7" spans="2:37" ht="9" customHeight="1">
      <c r="B7" s="40"/>
      <c r="C7" s="41"/>
      <c r="D7" s="41"/>
      <c r="E7" s="41"/>
      <c r="F7" s="42"/>
      <c r="G7" s="41"/>
      <c r="H7" s="44"/>
      <c r="I7" s="44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43" t="s">
        <v>117</v>
      </c>
      <c r="AK7" s="5"/>
    </row>
    <row r="8" spans="2:37" ht="9" customHeight="1">
      <c r="B8" s="40"/>
      <c r="C8" s="41"/>
      <c r="D8" s="41"/>
      <c r="E8" s="41"/>
      <c r="F8" s="42"/>
      <c r="G8" s="41"/>
      <c r="H8" s="44"/>
      <c r="I8" s="44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43" t="s">
        <v>118</v>
      </c>
      <c r="AK8" s="5"/>
    </row>
    <row r="9" spans="2:37" ht="9" customHeight="1">
      <c r="B9" s="40"/>
      <c r="C9" s="41"/>
      <c r="D9" s="41"/>
      <c r="E9" s="41"/>
      <c r="F9" s="42"/>
      <c r="G9" s="41"/>
      <c r="H9" s="44"/>
      <c r="I9" s="44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43" t="s">
        <v>305</v>
      </c>
      <c r="AK9" s="5"/>
    </row>
    <row r="10" spans="2:37" ht="9" customHeight="1">
      <c r="B10" s="40"/>
      <c r="C10" s="41"/>
      <c r="D10" s="41"/>
      <c r="E10" s="41"/>
      <c r="F10" s="42"/>
      <c r="G10" s="41"/>
      <c r="H10" s="44"/>
      <c r="I10" s="44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5"/>
    </row>
    <row r="11" spans="2:37" ht="9" customHeight="1">
      <c r="B11" s="40"/>
      <c r="C11" s="41"/>
      <c r="D11" s="41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  <c r="T11" s="44"/>
      <c r="U11" s="44"/>
      <c r="V11" s="44"/>
      <c r="W11" s="10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3" t="s">
        <v>127</v>
      </c>
      <c r="AK11" s="5"/>
    </row>
    <row r="12" spans="2:37" ht="12" customHeight="1">
      <c r="B12" s="4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41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5"/>
    </row>
    <row r="13" spans="2:37" ht="12" customHeight="1">
      <c r="B13" s="40"/>
      <c r="C13" s="289" t="s">
        <v>306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10"/>
      <c r="S13" s="296" t="s">
        <v>120</v>
      </c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8"/>
      <c r="AH13" s="295" t="s">
        <v>119</v>
      </c>
      <c r="AI13" s="295"/>
      <c r="AJ13" s="295"/>
      <c r="AK13" s="5"/>
    </row>
    <row r="14" spans="2:37" ht="12" customHeight="1">
      <c r="B14" s="40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10"/>
      <c r="S14" s="299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1"/>
      <c r="AH14" s="295"/>
      <c r="AI14" s="295"/>
      <c r="AJ14" s="295"/>
      <c r="AK14" s="5"/>
    </row>
    <row r="15" spans="2:37" ht="12" customHeight="1">
      <c r="B15" s="40"/>
      <c r="C15" s="46" t="s">
        <v>86</v>
      </c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10"/>
      <c r="S15" s="302" t="s">
        <v>310</v>
      </c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4"/>
      <c r="AH15" s="328"/>
      <c r="AI15" s="329"/>
      <c r="AJ15" s="330"/>
      <c r="AK15" s="5"/>
    </row>
    <row r="16" spans="2:37" ht="12" customHeight="1">
      <c r="B16" s="40"/>
      <c r="C16" s="46"/>
      <c r="D16" s="288" t="s">
        <v>87</v>
      </c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10"/>
      <c r="S16" s="302" t="s">
        <v>311</v>
      </c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4"/>
      <c r="AH16" s="328"/>
      <c r="AI16" s="329"/>
      <c r="AJ16" s="330"/>
      <c r="AK16" s="5"/>
    </row>
    <row r="17" spans="2:37" ht="12" customHeight="1">
      <c r="B17" s="40"/>
      <c r="C17" s="204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10"/>
      <c r="S17" s="266" t="s">
        <v>125</v>
      </c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8"/>
      <c r="AH17" s="272"/>
      <c r="AI17" s="272"/>
      <c r="AJ17" s="272"/>
      <c r="AK17" s="5"/>
    </row>
    <row r="18" spans="2:37" ht="12" customHeight="1">
      <c r="B18" s="40"/>
      <c r="C18" s="204" t="s">
        <v>253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91"/>
      <c r="P18" s="91"/>
      <c r="Q18" s="91"/>
      <c r="R18" s="10"/>
      <c r="S18" s="269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1"/>
      <c r="AH18" s="272"/>
      <c r="AI18" s="272"/>
      <c r="AJ18" s="272"/>
      <c r="AK18" s="5"/>
    </row>
    <row r="19" spans="2:37" ht="12" customHeight="1">
      <c r="B19" s="40"/>
      <c r="C19" s="46" t="s">
        <v>86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10"/>
      <c r="S19" s="266" t="s">
        <v>312</v>
      </c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8"/>
      <c r="AH19" s="272"/>
      <c r="AI19" s="272"/>
      <c r="AJ19" s="272"/>
      <c r="AK19" s="5"/>
    </row>
    <row r="20" spans="2:37" ht="12" customHeight="1">
      <c r="B20" s="40"/>
      <c r="C20" s="46"/>
      <c r="D20" s="288" t="s">
        <v>254</v>
      </c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10"/>
      <c r="S20" s="269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1"/>
      <c r="AH20" s="272"/>
      <c r="AI20" s="272"/>
      <c r="AJ20" s="272"/>
      <c r="AK20" s="5"/>
    </row>
    <row r="21" spans="2:37" ht="12" customHeight="1">
      <c r="B21" s="40"/>
      <c r="C21" s="63"/>
      <c r="D21" s="63"/>
      <c r="E21" s="63"/>
      <c r="F21" s="63"/>
      <c r="G21" s="63"/>
      <c r="H21" s="63"/>
      <c r="I21" s="63"/>
      <c r="J21" s="92"/>
      <c r="K21" s="92"/>
      <c r="L21" s="92"/>
      <c r="M21" s="92"/>
      <c r="N21" s="92"/>
      <c r="O21" s="91"/>
      <c r="P21" s="91"/>
      <c r="Q21" s="91"/>
      <c r="R21" s="10"/>
      <c r="S21" s="266" t="s">
        <v>313</v>
      </c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8"/>
      <c r="AH21" s="272"/>
      <c r="AI21" s="272"/>
      <c r="AJ21" s="272"/>
      <c r="AK21" s="5"/>
    </row>
    <row r="22" spans="2:37" ht="12" customHeight="1">
      <c r="B22" s="40"/>
      <c r="C22" s="46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0"/>
      <c r="S22" s="269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1"/>
      <c r="AH22" s="272"/>
      <c r="AI22" s="272"/>
      <c r="AJ22" s="272"/>
      <c r="AK22" s="5"/>
    </row>
    <row r="23" spans="2:37" ht="12" customHeight="1">
      <c r="B23" s="40"/>
      <c r="C23" s="289" t="s">
        <v>255</v>
      </c>
      <c r="D23" s="289"/>
      <c r="E23" s="289"/>
      <c r="F23" s="289"/>
      <c r="G23" s="289"/>
      <c r="H23" s="289"/>
      <c r="I23" s="289"/>
      <c r="J23" s="289"/>
      <c r="K23" s="289"/>
      <c r="L23" s="91"/>
      <c r="M23" s="91"/>
      <c r="N23" s="91"/>
      <c r="O23" s="91"/>
      <c r="P23" s="91"/>
      <c r="Q23" s="91"/>
      <c r="R23" s="10"/>
      <c r="S23" s="273" t="s">
        <v>251</v>
      </c>
      <c r="T23" s="273"/>
      <c r="U23" s="273"/>
      <c r="V23" s="273"/>
      <c r="W23" s="273"/>
      <c r="X23" s="273"/>
      <c r="Y23" s="273"/>
      <c r="Z23" s="273"/>
      <c r="AA23" s="273" t="s">
        <v>252</v>
      </c>
      <c r="AB23" s="273"/>
      <c r="AC23" s="273"/>
      <c r="AD23" s="273"/>
      <c r="AE23" s="273"/>
      <c r="AF23" s="273"/>
      <c r="AG23" s="273"/>
      <c r="AH23" s="274"/>
      <c r="AI23" s="275"/>
      <c r="AJ23" s="276"/>
      <c r="AK23" s="5"/>
    </row>
    <row r="24" spans="2:37" ht="12" customHeight="1">
      <c r="B24" s="40"/>
      <c r="C24" s="289"/>
      <c r="D24" s="289"/>
      <c r="E24" s="289"/>
      <c r="F24" s="289"/>
      <c r="G24" s="289"/>
      <c r="H24" s="289"/>
      <c r="I24" s="289"/>
      <c r="J24" s="289"/>
      <c r="K24" s="289"/>
      <c r="L24" s="42"/>
      <c r="M24" s="42"/>
      <c r="N24" s="42"/>
      <c r="O24" s="42"/>
      <c r="P24" s="42"/>
      <c r="Q24" s="42"/>
      <c r="R24" s="10"/>
      <c r="S24" s="272"/>
      <c r="T24" s="272"/>
      <c r="U24" s="272"/>
      <c r="V24" s="272"/>
      <c r="W24" s="272"/>
      <c r="X24" s="272"/>
      <c r="Y24" s="272"/>
      <c r="Z24" s="272"/>
      <c r="AA24" s="283"/>
      <c r="AB24" s="283"/>
      <c r="AC24" s="283"/>
      <c r="AD24" s="283"/>
      <c r="AE24" s="283"/>
      <c r="AF24" s="283"/>
      <c r="AG24" s="283"/>
      <c r="AH24" s="277"/>
      <c r="AI24" s="278"/>
      <c r="AJ24" s="279"/>
      <c r="AK24" s="5"/>
    </row>
    <row r="25" spans="2:37" ht="12" customHeight="1">
      <c r="B25" s="40"/>
      <c r="C25" s="289"/>
      <c r="D25" s="289"/>
      <c r="E25" s="289"/>
      <c r="F25" s="289"/>
      <c r="G25" s="289"/>
      <c r="H25" s="289"/>
      <c r="I25" s="289"/>
      <c r="J25" s="289"/>
      <c r="K25" s="289"/>
      <c r="L25" s="10"/>
      <c r="M25" s="291"/>
      <c r="N25" s="292"/>
      <c r="O25" s="292"/>
      <c r="P25" s="292"/>
      <c r="Q25" s="293"/>
      <c r="R25" s="10"/>
      <c r="S25" s="272"/>
      <c r="T25" s="272"/>
      <c r="U25" s="272"/>
      <c r="V25" s="272"/>
      <c r="W25" s="272"/>
      <c r="X25" s="272"/>
      <c r="Y25" s="272"/>
      <c r="Z25" s="272"/>
      <c r="AA25" s="283"/>
      <c r="AB25" s="283"/>
      <c r="AC25" s="283"/>
      <c r="AD25" s="283"/>
      <c r="AE25" s="283"/>
      <c r="AF25" s="283"/>
      <c r="AG25" s="283"/>
      <c r="AH25" s="280"/>
      <c r="AI25" s="281"/>
      <c r="AJ25" s="282"/>
      <c r="AK25" s="5"/>
    </row>
    <row r="26" spans="2:37" ht="12" customHeight="1">
      <c r="B26" s="40"/>
      <c r="C26" s="64"/>
      <c r="D26" s="64"/>
      <c r="E26" s="64"/>
      <c r="F26" s="64"/>
      <c r="G26" s="64"/>
      <c r="H26" s="64"/>
      <c r="I26" s="64"/>
      <c r="J26" s="19"/>
      <c r="K26" s="19"/>
      <c r="L26" s="19"/>
      <c r="M26" s="65"/>
      <c r="N26" s="65"/>
      <c r="O26" s="65"/>
      <c r="P26" s="65"/>
      <c r="Q26" s="65"/>
      <c r="R26" s="10"/>
      <c r="S26" s="266" t="s">
        <v>314</v>
      </c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8"/>
      <c r="AH26" s="272"/>
      <c r="AI26" s="272"/>
      <c r="AJ26" s="272"/>
      <c r="AK26" s="5"/>
    </row>
    <row r="27" spans="2:37" ht="12" customHeight="1">
      <c r="B27" s="40"/>
      <c r="C27" s="63" t="s">
        <v>129</v>
      </c>
      <c r="D27" s="63"/>
      <c r="E27" s="63"/>
      <c r="F27" s="63"/>
      <c r="G27" s="63"/>
      <c r="H27" s="63"/>
      <c r="I27" s="63"/>
      <c r="J27" s="10"/>
      <c r="K27" s="10"/>
      <c r="L27" s="10"/>
      <c r="M27" s="284"/>
      <c r="N27" s="285"/>
      <c r="O27" s="285"/>
      <c r="P27" s="285"/>
      <c r="Q27" s="286"/>
      <c r="R27" s="10"/>
      <c r="S27" s="269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1"/>
      <c r="AH27" s="272"/>
      <c r="AI27" s="272"/>
      <c r="AJ27" s="272"/>
      <c r="AK27" s="5"/>
    </row>
    <row r="28" spans="2:37" ht="12" customHeight="1">
      <c r="B28" s="40"/>
      <c r="C28" s="66"/>
      <c r="D28" s="66"/>
      <c r="E28" s="66"/>
      <c r="F28" s="66"/>
      <c r="G28" s="66"/>
      <c r="H28" s="66"/>
      <c r="I28" s="66"/>
      <c r="J28" s="10"/>
      <c r="K28" s="10"/>
      <c r="L28" s="10"/>
      <c r="M28" s="66"/>
      <c r="N28" s="66"/>
      <c r="O28" s="66"/>
      <c r="P28" s="66"/>
      <c r="Q28" s="66"/>
      <c r="R28" s="10"/>
      <c r="S28" s="273" t="s">
        <v>251</v>
      </c>
      <c r="T28" s="273"/>
      <c r="U28" s="273"/>
      <c r="V28" s="273"/>
      <c r="W28" s="273"/>
      <c r="X28" s="273"/>
      <c r="Y28" s="273"/>
      <c r="Z28" s="273"/>
      <c r="AA28" s="273" t="s">
        <v>252</v>
      </c>
      <c r="AB28" s="273"/>
      <c r="AC28" s="273"/>
      <c r="AD28" s="273"/>
      <c r="AE28" s="273"/>
      <c r="AF28" s="273"/>
      <c r="AG28" s="273"/>
      <c r="AH28" s="274"/>
      <c r="AI28" s="275"/>
      <c r="AJ28" s="276"/>
      <c r="AK28" s="5"/>
    </row>
    <row r="29" spans="2:37" ht="12" customHeight="1">
      <c r="B29" s="40"/>
      <c r="C29" s="63" t="s">
        <v>130</v>
      </c>
      <c r="D29" s="63"/>
      <c r="E29" s="63"/>
      <c r="F29" s="63"/>
      <c r="G29" s="63"/>
      <c r="H29" s="63"/>
      <c r="I29" s="63"/>
      <c r="J29" s="10"/>
      <c r="K29" s="10"/>
      <c r="L29" s="10"/>
      <c r="M29" s="284"/>
      <c r="N29" s="285"/>
      <c r="O29" s="285"/>
      <c r="P29" s="285"/>
      <c r="Q29" s="286"/>
      <c r="R29" s="10"/>
      <c r="S29" s="272"/>
      <c r="T29" s="272"/>
      <c r="U29" s="272"/>
      <c r="V29" s="272"/>
      <c r="W29" s="272"/>
      <c r="X29" s="272"/>
      <c r="Y29" s="272"/>
      <c r="Z29" s="272"/>
      <c r="AA29" s="283"/>
      <c r="AB29" s="283"/>
      <c r="AC29" s="283"/>
      <c r="AD29" s="283"/>
      <c r="AE29" s="283"/>
      <c r="AF29" s="283"/>
      <c r="AG29" s="283"/>
      <c r="AH29" s="277"/>
      <c r="AI29" s="278"/>
      <c r="AJ29" s="279"/>
      <c r="AK29" s="5"/>
    </row>
    <row r="30" spans="2:37" ht="12" customHeight="1">
      <c r="B30" s="40"/>
      <c r="C30" s="67"/>
      <c r="D30" s="67"/>
      <c r="E30" s="67"/>
      <c r="F30" s="67"/>
      <c r="G30" s="67"/>
      <c r="H30" s="67"/>
      <c r="I30" s="67"/>
      <c r="J30" s="19"/>
      <c r="K30" s="19"/>
      <c r="L30" s="19"/>
      <c r="M30" s="284"/>
      <c r="N30" s="285"/>
      <c r="O30" s="285"/>
      <c r="P30" s="285"/>
      <c r="Q30" s="286"/>
      <c r="R30" s="10"/>
      <c r="S30" s="272"/>
      <c r="T30" s="272"/>
      <c r="U30" s="272"/>
      <c r="V30" s="272"/>
      <c r="W30" s="272"/>
      <c r="X30" s="272"/>
      <c r="Y30" s="272"/>
      <c r="Z30" s="272"/>
      <c r="AA30" s="283"/>
      <c r="AB30" s="283"/>
      <c r="AC30" s="283"/>
      <c r="AD30" s="283"/>
      <c r="AE30" s="283"/>
      <c r="AF30" s="283"/>
      <c r="AG30" s="283"/>
      <c r="AH30" s="280"/>
      <c r="AI30" s="281"/>
      <c r="AJ30" s="282"/>
      <c r="AK30" s="5"/>
    </row>
    <row r="31" spans="2:37" ht="12" customHeight="1">
      <c r="B31" s="40"/>
      <c r="C31" s="67"/>
      <c r="D31" s="67"/>
      <c r="E31" s="67"/>
      <c r="F31" s="67"/>
      <c r="G31" s="67"/>
      <c r="H31" s="67"/>
      <c r="I31" s="67"/>
      <c r="J31" s="10"/>
      <c r="K31" s="10"/>
      <c r="L31" s="10"/>
      <c r="M31" s="284"/>
      <c r="N31" s="285"/>
      <c r="O31" s="285"/>
      <c r="P31" s="285"/>
      <c r="Q31" s="286"/>
      <c r="R31" s="10"/>
      <c r="S31" s="266" t="s">
        <v>315</v>
      </c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8"/>
      <c r="AH31" s="272"/>
      <c r="AI31" s="272"/>
      <c r="AJ31" s="272"/>
      <c r="AK31" s="5"/>
    </row>
    <row r="32" spans="2:37" ht="12" customHeight="1">
      <c r="B32" s="40"/>
      <c r="C32" s="67"/>
      <c r="D32" s="67"/>
      <c r="E32" s="67"/>
      <c r="F32" s="67"/>
      <c r="G32" s="67"/>
      <c r="H32" s="67"/>
      <c r="I32" s="67"/>
      <c r="J32" s="92"/>
      <c r="K32" s="92"/>
      <c r="L32" s="92"/>
      <c r="M32" s="92"/>
      <c r="N32" s="92"/>
      <c r="O32" s="10"/>
      <c r="P32" s="10"/>
      <c r="Q32" s="10"/>
      <c r="R32" s="10"/>
      <c r="S32" s="269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1"/>
      <c r="AH32" s="272"/>
      <c r="AI32" s="272"/>
      <c r="AJ32" s="272"/>
      <c r="AK32" s="5"/>
    </row>
    <row r="33" spans="2:37" s="9" customFormat="1" ht="12" customHeight="1">
      <c r="B33" s="4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19"/>
      <c r="S33" s="266" t="s">
        <v>128</v>
      </c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8"/>
      <c r="AH33" s="334"/>
      <c r="AI33" s="335"/>
      <c r="AJ33" s="336"/>
      <c r="AK33" s="8"/>
    </row>
    <row r="34" spans="2:37" ht="12" customHeight="1">
      <c r="B34" s="40"/>
      <c r="C34" s="309" t="s">
        <v>307</v>
      </c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10"/>
      <c r="S34" s="331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3"/>
      <c r="AH34" s="337"/>
      <c r="AI34" s="338"/>
      <c r="AJ34" s="339"/>
      <c r="AK34" s="5"/>
    </row>
    <row r="35" spans="2:37" ht="12" customHeight="1">
      <c r="B35" s="4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10"/>
      <c r="S35" s="269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1"/>
      <c r="AH35" s="340"/>
      <c r="AI35" s="341"/>
      <c r="AJ35" s="342"/>
      <c r="AK35" s="5"/>
    </row>
    <row r="36" spans="2:37" ht="12" customHeight="1">
      <c r="B36" s="40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10"/>
      <c r="S36" s="266" t="s">
        <v>150</v>
      </c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8"/>
      <c r="AH36" s="334"/>
      <c r="AI36" s="335"/>
      <c r="AJ36" s="336"/>
      <c r="AK36" s="8"/>
    </row>
    <row r="37" spans="2:37" s="9" customFormat="1" ht="12" customHeight="1">
      <c r="B37" s="47"/>
      <c r="C37" s="309" t="s">
        <v>308</v>
      </c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19"/>
      <c r="S37" s="331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3"/>
      <c r="AH37" s="337"/>
      <c r="AI37" s="338"/>
      <c r="AJ37" s="339"/>
      <c r="AK37" s="8"/>
    </row>
    <row r="38" spans="2:37" ht="12" customHeight="1">
      <c r="B38" s="40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0"/>
      <c r="S38" s="269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1"/>
      <c r="AH38" s="340"/>
      <c r="AI38" s="341"/>
      <c r="AJ38" s="342"/>
      <c r="AK38" s="8"/>
    </row>
    <row r="39" spans="2:37" ht="12" customHeight="1">
      <c r="B39" s="40"/>
      <c r="C39" s="311" t="s">
        <v>309</v>
      </c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10"/>
      <c r="S39" s="266" t="s">
        <v>121</v>
      </c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8"/>
      <c r="AH39" s="272"/>
      <c r="AI39" s="272"/>
      <c r="AJ39" s="272"/>
      <c r="AK39" s="8"/>
    </row>
    <row r="40" spans="2:37" s="9" customFormat="1" ht="12" customHeight="1">
      <c r="B40" s="47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19"/>
      <c r="S40" s="269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1"/>
      <c r="AH40" s="272"/>
      <c r="AI40" s="272"/>
      <c r="AJ40" s="272"/>
      <c r="AK40" s="5"/>
    </row>
    <row r="41" spans="2:37" ht="12" customHeight="1">
      <c r="B41" s="4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2"/>
      <c r="AI41" s="212"/>
      <c r="AJ41" s="212"/>
      <c r="AK41" s="8"/>
    </row>
    <row r="42" spans="2:37" ht="12" customHeight="1">
      <c r="B42" s="40"/>
      <c r="C42" s="10"/>
      <c r="D42" s="10"/>
      <c r="E42" s="10"/>
      <c r="F42" s="10"/>
      <c r="G42" s="10"/>
      <c r="H42" s="10"/>
      <c r="I42" s="10"/>
      <c r="J42" s="10"/>
      <c r="K42" s="313" t="s">
        <v>122</v>
      </c>
      <c r="L42" s="314"/>
      <c r="M42" s="314"/>
      <c r="N42" s="314"/>
      <c r="O42" s="314"/>
      <c r="P42" s="314"/>
      <c r="Q42" s="315"/>
      <c r="R42" s="343" t="s">
        <v>119</v>
      </c>
      <c r="S42" s="344"/>
      <c r="T42" s="347" t="s">
        <v>320</v>
      </c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9"/>
      <c r="AK42" s="5"/>
    </row>
    <row r="43" spans="2:37" ht="12" customHeight="1">
      <c r="B43" s="40"/>
      <c r="C43" s="10"/>
      <c r="D43" s="10"/>
      <c r="E43" s="10"/>
      <c r="F43" s="10"/>
      <c r="G43" s="10"/>
      <c r="H43" s="10"/>
      <c r="I43" s="10"/>
      <c r="J43" s="10"/>
      <c r="K43" s="316"/>
      <c r="L43" s="317"/>
      <c r="M43" s="317"/>
      <c r="N43" s="317"/>
      <c r="O43" s="317"/>
      <c r="P43" s="317"/>
      <c r="Q43" s="318"/>
      <c r="R43" s="345"/>
      <c r="S43" s="346"/>
      <c r="T43" s="350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351"/>
      <c r="AK43" s="5"/>
    </row>
    <row r="44" spans="2:37" ht="12" customHeight="1">
      <c r="B44" s="40"/>
      <c r="C44" s="10"/>
      <c r="D44" s="10"/>
      <c r="E44" s="10"/>
      <c r="F44" s="10"/>
      <c r="G44" s="10"/>
      <c r="H44" s="10"/>
      <c r="I44" s="10"/>
      <c r="J44" s="10"/>
      <c r="K44" s="316"/>
      <c r="L44" s="317"/>
      <c r="M44" s="317"/>
      <c r="N44" s="317"/>
      <c r="O44" s="317"/>
      <c r="P44" s="317"/>
      <c r="Q44" s="318"/>
      <c r="R44" s="345"/>
      <c r="S44" s="346"/>
      <c r="T44" s="350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351"/>
      <c r="AK44" s="5"/>
    </row>
    <row r="45" spans="2:37" ht="12" customHeight="1">
      <c r="B45" s="40"/>
      <c r="C45" s="146"/>
      <c r="D45" s="146"/>
      <c r="E45" s="146"/>
      <c r="F45" s="146"/>
      <c r="G45" s="146"/>
      <c r="H45" s="146"/>
      <c r="I45" s="146"/>
      <c r="J45" s="146"/>
      <c r="K45" s="319" t="s">
        <v>316</v>
      </c>
      <c r="L45" s="320"/>
      <c r="M45" s="320"/>
      <c r="N45" s="320"/>
      <c r="O45" s="320"/>
      <c r="P45" s="320"/>
      <c r="Q45" s="321"/>
      <c r="R45" s="352"/>
      <c r="S45" s="353"/>
      <c r="T45" s="350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351"/>
      <c r="AK45" s="5"/>
    </row>
    <row r="46" spans="2:37" ht="12" customHeight="1">
      <c r="B46" s="40"/>
      <c r="C46" s="49"/>
      <c r="D46" s="49"/>
      <c r="E46" s="49"/>
      <c r="F46" s="49"/>
      <c r="G46" s="49"/>
      <c r="H46" s="49"/>
      <c r="I46" s="49"/>
      <c r="J46" s="49"/>
      <c r="K46" s="322"/>
      <c r="L46" s="323"/>
      <c r="M46" s="323"/>
      <c r="N46" s="323"/>
      <c r="O46" s="323"/>
      <c r="P46" s="323"/>
      <c r="Q46" s="324"/>
      <c r="R46" s="354"/>
      <c r="S46" s="355"/>
      <c r="T46" s="350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351"/>
      <c r="AK46" s="5"/>
    </row>
    <row r="47" spans="2:37" ht="12" customHeight="1">
      <c r="B47" s="40"/>
      <c r="C47" s="49"/>
      <c r="D47" s="49"/>
      <c r="E47" s="49"/>
      <c r="F47" s="49"/>
      <c r="G47" s="49"/>
      <c r="H47" s="49"/>
      <c r="I47" s="49"/>
      <c r="J47" s="49"/>
      <c r="K47" s="322"/>
      <c r="L47" s="323"/>
      <c r="M47" s="323"/>
      <c r="N47" s="323"/>
      <c r="O47" s="323"/>
      <c r="P47" s="323"/>
      <c r="Q47" s="324"/>
      <c r="R47" s="354"/>
      <c r="S47" s="355"/>
      <c r="T47" s="358"/>
      <c r="U47" s="358"/>
      <c r="V47" s="358"/>
      <c r="W47" s="162"/>
      <c r="X47" s="359"/>
      <c r="Y47" s="359"/>
      <c r="Z47" s="359"/>
      <c r="AA47" s="359"/>
      <c r="AB47" s="162"/>
      <c r="AC47" s="358"/>
      <c r="AD47" s="358"/>
      <c r="AE47" s="358"/>
      <c r="AF47" s="358"/>
      <c r="AG47" s="358"/>
      <c r="AH47" s="358"/>
      <c r="AI47" s="218"/>
      <c r="AJ47" s="216"/>
      <c r="AK47" s="5"/>
    </row>
    <row r="48" spans="2:37" ht="12" customHeight="1">
      <c r="B48" s="40"/>
      <c r="C48" s="49"/>
      <c r="D48" s="49"/>
      <c r="E48" s="49"/>
      <c r="F48" s="49"/>
      <c r="G48" s="49"/>
      <c r="H48" s="49"/>
      <c r="I48" s="49"/>
      <c r="J48" s="49"/>
      <c r="K48" s="322"/>
      <c r="L48" s="323"/>
      <c r="M48" s="323"/>
      <c r="N48" s="323"/>
      <c r="O48" s="323"/>
      <c r="P48" s="323"/>
      <c r="Q48" s="324"/>
      <c r="R48" s="354"/>
      <c r="S48" s="355"/>
      <c r="T48" s="360" t="s">
        <v>107</v>
      </c>
      <c r="U48" s="360"/>
      <c r="V48" s="360"/>
      <c r="W48" s="42"/>
      <c r="X48" s="309" t="s">
        <v>123</v>
      </c>
      <c r="Y48" s="309"/>
      <c r="Z48" s="309"/>
      <c r="AA48" s="309"/>
      <c r="AB48" s="45"/>
      <c r="AC48" s="309" t="s">
        <v>88</v>
      </c>
      <c r="AD48" s="309"/>
      <c r="AE48" s="309"/>
      <c r="AF48" s="309"/>
      <c r="AG48" s="309"/>
      <c r="AH48" s="309"/>
      <c r="AI48" s="208"/>
      <c r="AJ48" s="216"/>
      <c r="AK48" s="5"/>
    </row>
    <row r="49" spans="2:37" ht="6" customHeight="1">
      <c r="B49" s="40"/>
      <c r="C49" s="49"/>
      <c r="D49" s="49"/>
      <c r="E49" s="49"/>
      <c r="F49" s="49"/>
      <c r="G49" s="49"/>
      <c r="H49" s="49"/>
      <c r="I49" s="49"/>
      <c r="J49" s="49"/>
      <c r="K49" s="325"/>
      <c r="L49" s="326"/>
      <c r="M49" s="326"/>
      <c r="N49" s="326"/>
      <c r="O49" s="326"/>
      <c r="P49" s="326"/>
      <c r="Q49" s="327"/>
      <c r="R49" s="356"/>
      <c r="S49" s="357"/>
      <c r="T49" s="42"/>
      <c r="U49" s="42"/>
      <c r="V49" s="42"/>
      <c r="W49" s="45"/>
      <c r="X49" s="310"/>
      <c r="Y49" s="310"/>
      <c r="Z49" s="310"/>
      <c r="AA49" s="310"/>
      <c r="AB49" s="45"/>
      <c r="AC49" s="310"/>
      <c r="AD49" s="310"/>
      <c r="AE49" s="310"/>
      <c r="AF49" s="310"/>
      <c r="AG49" s="310"/>
      <c r="AH49" s="310"/>
      <c r="AI49" s="208"/>
      <c r="AJ49" s="216"/>
      <c r="AK49" s="5"/>
    </row>
    <row r="50" spans="2:37" ht="12" customHeight="1">
      <c r="B50" s="40"/>
      <c r="C50" s="49"/>
      <c r="D50" s="49"/>
      <c r="E50" s="49"/>
      <c r="F50" s="49"/>
      <c r="G50" s="49"/>
      <c r="H50" s="49"/>
      <c r="I50" s="49"/>
      <c r="J50" s="49"/>
      <c r="K50" s="319" t="s">
        <v>320</v>
      </c>
      <c r="L50" s="320"/>
      <c r="M50" s="320"/>
      <c r="N50" s="320"/>
      <c r="O50" s="320"/>
      <c r="P50" s="320"/>
      <c r="Q50" s="321"/>
      <c r="R50" s="352"/>
      <c r="S50" s="353"/>
      <c r="T50" s="347" t="s">
        <v>321</v>
      </c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9"/>
      <c r="AK50" s="5"/>
    </row>
    <row r="51" spans="2:37" ht="12" customHeight="1">
      <c r="B51" s="40"/>
      <c r="C51" s="49"/>
      <c r="D51" s="49"/>
      <c r="E51" s="49"/>
      <c r="F51" s="49"/>
      <c r="G51" s="49"/>
      <c r="H51" s="49"/>
      <c r="I51" s="49"/>
      <c r="J51" s="49"/>
      <c r="K51" s="322"/>
      <c r="L51" s="323"/>
      <c r="M51" s="323"/>
      <c r="N51" s="323"/>
      <c r="O51" s="323"/>
      <c r="P51" s="323"/>
      <c r="Q51" s="324"/>
      <c r="R51" s="354"/>
      <c r="S51" s="355"/>
      <c r="T51" s="350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351"/>
      <c r="AK51" s="5"/>
    </row>
    <row r="52" spans="2:37" ht="12" customHeight="1">
      <c r="B52" s="40"/>
      <c r="C52" s="49"/>
      <c r="D52" s="49"/>
      <c r="E52" s="49"/>
      <c r="F52" s="49"/>
      <c r="G52" s="49"/>
      <c r="H52" s="49"/>
      <c r="I52" s="49"/>
      <c r="J52" s="49"/>
      <c r="K52" s="322"/>
      <c r="L52" s="323"/>
      <c r="M52" s="323"/>
      <c r="N52" s="323"/>
      <c r="O52" s="323"/>
      <c r="P52" s="323"/>
      <c r="Q52" s="324"/>
      <c r="R52" s="354"/>
      <c r="S52" s="355"/>
      <c r="T52" s="350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351"/>
      <c r="AK52" s="5"/>
    </row>
    <row r="53" spans="2:37" ht="12" customHeight="1">
      <c r="B53" s="40"/>
      <c r="C53" s="49"/>
      <c r="D53" s="49"/>
      <c r="E53" s="49"/>
      <c r="F53" s="49"/>
      <c r="G53" s="49"/>
      <c r="H53" s="49"/>
      <c r="I53" s="49"/>
      <c r="J53" s="49"/>
      <c r="K53" s="322"/>
      <c r="L53" s="323"/>
      <c r="M53" s="323"/>
      <c r="N53" s="323"/>
      <c r="O53" s="323"/>
      <c r="P53" s="323"/>
      <c r="Q53" s="324"/>
      <c r="R53" s="354"/>
      <c r="S53" s="355"/>
      <c r="T53" s="358"/>
      <c r="U53" s="358"/>
      <c r="V53" s="358"/>
      <c r="W53" s="162"/>
      <c r="X53" s="359"/>
      <c r="Y53" s="359"/>
      <c r="Z53" s="359"/>
      <c r="AA53" s="359"/>
      <c r="AB53" s="162"/>
      <c r="AC53" s="358"/>
      <c r="AD53" s="358"/>
      <c r="AE53" s="358"/>
      <c r="AF53" s="358"/>
      <c r="AG53" s="358"/>
      <c r="AH53" s="358"/>
      <c r="AI53" s="218"/>
      <c r="AJ53" s="216"/>
      <c r="AK53" s="5"/>
    </row>
    <row r="54" spans="2:37" ht="12" customHeight="1">
      <c r="B54" s="40"/>
      <c r="C54" s="49"/>
      <c r="D54" s="49"/>
      <c r="E54" s="49"/>
      <c r="F54" s="49"/>
      <c r="G54" s="49"/>
      <c r="H54" s="49"/>
      <c r="I54" s="49"/>
      <c r="J54" s="49"/>
      <c r="K54" s="322"/>
      <c r="L54" s="323"/>
      <c r="M54" s="323"/>
      <c r="N54" s="323"/>
      <c r="O54" s="323"/>
      <c r="P54" s="323"/>
      <c r="Q54" s="324"/>
      <c r="R54" s="354"/>
      <c r="S54" s="355"/>
      <c r="T54" s="360" t="s">
        <v>107</v>
      </c>
      <c r="U54" s="360"/>
      <c r="V54" s="360"/>
      <c r="W54" s="42"/>
      <c r="X54" s="309" t="s">
        <v>123</v>
      </c>
      <c r="Y54" s="309"/>
      <c r="Z54" s="309"/>
      <c r="AA54" s="309"/>
      <c r="AB54" s="45"/>
      <c r="AC54" s="309" t="s">
        <v>88</v>
      </c>
      <c r="AD54" s="309"/>
      <c r="AE54" s="309"/>
      <c r="AF54" s="309"/>
      <c r="AG54" s="309"/>
      <c r="AH54" s="309"/>
      <c r="AI54" s="208"/>
      <c r="AJ54" s="216"/>
      <c r="AK54" s="5"/>
    </row>
    <row r="55" spans="2:37" ht="5.25" customHeight="1">
      <c r="B55" s="40"/>
      <c r="C55" s="49"/>
      <c r="D55" s="49"/>
      <c r="E55" s="49"/>
      <c r="F55" s="49"/>
      <c r="G55" s="49"/>
      <c r="H55" s="49"/>
      <c r="I55" s="49"/>
      <c r="J55" s="49"/>
      <c r="K55" s="325"/>
      <c r="L55" s="326"/>
      <c r="M55" s="326"/>
      <c r="N55" s="326"/>
      <c r="O55" s="326"/>
      <c r="P55" s="326"/>
      <c r="Q55" s="327"/>
      <c r="R55" s="356"/>
      <c r="S55" s="357"/>
      <c r="T55" s="42"/>
      <c r="U55" s="42"/>
      <c r="V55" s="42"/>
      <c r="W55" s="45"/>
      <c r="X55" s="310"/>
      <c r="Y55" s="310"/>
      <c r="Z55" s="310"/>
      <c r="AA55" s="310"/>
      <c r="AB55" s="45"/>
      <c r="AC55" s="310"/>
      <c r="AD55" s="310"/>
      <c r="AE55" s="310"/>
      <c r="AF55" s="310"/>
      <c r="AG55" s="310"/>
      <c r="AH55" s="310"/>
      <c r="AI55" s="208"/>
      <c r="AJ55" s="216"/>
      <c r="AK55" s="5"/>
    </row>
    <row r="56" spans="2:37" ht="12" customHeight="1">
      <c r="B56" s="40"/>
      <c r="C56" s="49"/>
      <c r="D56" s="49"/>
      <c r="E56" s="49"/>
      <c r="F56" s="49"/>
      <c r="G56" s="49"/>
      <c r="H56" s="49"/>
      <c r="I56" s="49"/>
      <c r="J56" s="49"/>
      <c r="K56" s="319" t="s">
        <v>317</v>
      </c>
      <c r="L56" s="320"/>
      <c r="M56" s="320"/>
      <c r="N56" s="320"/>
      <c r="O56" s="320"/>
      <c r="P56" s="320"/>
      <c r="Q56" s="321"/>
      <c r="R56" s="352"/>
      <c r="S56" s="353"/>
      <c r="T56" s="347" t="s">
        <v>322</v>
      </c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9"/>
      <c r="AK56" s="5"/>
    </row>
    <row r="57" spans="2:37" ht="12" customHeight="1">
      <c r="B57" s="40"/>
      <c r="C57" s="49"/>
      <c r="D57" s="49"/>
      <c r="E57" s="49"/>
      <c r="F57" s="49"/>
      <c r="G57" s="49"/>
      <c r="H57" s="49"/>
      <c r="I57" s="49"/>
      <c r="J57" s="49"/>
      <c r="K57" s="322"/>
      <c r="L57" s="323"/>
      <c r="M57" s="323"/>
      <c r="N57" s="323"/>
      <c r="O57" s="323"/>
      <c r="P57" s="323"/>
      <c r="Q57" s="324"/>
      <c r="R57" s="354"/>
      <c r="S57" s="355"/>
      <c r="T57" s="350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351"/>
      <c r="AK57" s="5"/>
    </row>
    <row r="58" spans="2:37" ht="12" customHeight="1">
      <c r="B58" s="40"/>
      <c r="C58" s="49"/>
      <c r="D58" s="49"/>
      <c r="E58" s="49"/>
      <c r="F58" s="49"/>
      <c r="G58" s="49"/>
      <c r="H58" s="49"/>
      <c r="I58" s="49"/>
      <c r="J58" s="49"/>
      <c r="K58" s="322"/>
      <c r="L58" s="323"/>
      <c r="M58" s="323"/>
      <c r="N58" s="323"/>
      <c r="O58" s="323"/>
      <c r="P58" s="323"/>
      <c r="Q58" s="324"/>
      <c r="R58" s="354"/>
      <c r="S58" s="355"/>
      <c r="T58" s="350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351"/>
      <c r="AK58" s="5"/>
    </row>
    <row r="59" spans="2:37" ht="12" customHeight="1">
      <c r="B59" s="40"/>
      <c r="C59" s="49"/>
      <c r="D59" s="49"/>
      <c r="E59" s="49"/>
      <c r="F59" s="49"/>
      <c r="G59" s="49"/>
      <c r="H59" s="49"/>
      <c r="I59" s="49"/>
      <c r="J59" s="49"/>
      <c r="K59" s="322"/>
      <c r="L59" s="323"/>
      <c r="M59" s="323"/>
      <c r="N59" s="323"/>
      <c r="O59" s="323"/>
      <c r="P59" s="323"/>
      <c r="Q59" s="324"/>
      <c r="R59" s="354"/>
      <c r="S59" s="355"/>
      <c r="T59" s="350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351"/>
      <c r="AK59" s="5"/>
    </row>
    <row r="60" spans="2:37" ht="12" customHeight="1">
      <c r="B60" s="40"/>
      <c r="C60" s="49"/>
      <c r="D60" s="49"/>
      <c r="E60" s="49"/>
      <c r="F60" s="49"/>
      <c r="G60" s="49"/>
      <c r="H60" s="49"/>
      <c r="I60" s="49"/>
      <c r="J60" s="49"/>
      <c r="K60" s="322"/>
      <c r="L60" s="323"/>
      <c r="M60" s="323"/>
      <c r="N60" s="323"/>
      <c r="O60" s="323"/>
      <c r="P60" s="323"/>
      <c r="Q60" s="324"/>
      <c r="R60" s="354"/>
      <c r="S60" s="355"/>
      <c r="T60" s="358"/>
      <c r="U60" s="358"/>
      <c r="V60" s="358"/>
      <c r="W60" s="162"/>
      <c r="X60" s="359"/>
      <c r="Y60" s="359"/>
      <c r="Z60" s="359"/>
      <c r="AA60" s="359"/>
      <c r="AB60" s="162"/>
      <c r="AC60" s="358"/>
      <c r="AD60" s="358"/>
      <c r="AE60" s="358"/>
      <c r="AF60" s="358"/>
      <c r="AG60" s="358"/>
      <c r="AH60" s="358"/>
      <c r="AI60" s="218"/>
      <c r="AJ60" s="216"/>
      <c r="AK60" s="5"/>
    </row>
    <row r="61" spans="2:37" ht="12" customHeight="1">
      <c r="B61" s="40"/>
      <c r="C61" s="49"/>
      <c r="D61" s="49"/>
      <c r="E61" s="49"/>
      <c r="F61" s="49"/>
      <c r="G61" s="49"/>
      <c r="H61" s="49"/>
      <c r="I61" s="49"/>
      <c r="J61" s="49"/>
      <c r="K61" s="322"/>
      <c r="L61" s="323"/>
      <c r="M61" s="323"/>
      <c r="N61" s="323"/>
      <c r="O61" s="323"/>
      <c r="P61" s="323"/>
      <c r="Q61" s="324"/>
      <c r="R61" s="354"/>
      <c r="S61" s="355"/>
      <c r="T61" s="360" t="s">
        <v>107</v>
      </c>
      <c r="U61" s="360"/>
      <c r="V61" s="360"/>
      <c r="W61" s="42"/>
      <c r="X61" s="309" t="s">
        <v>123</v>
      </c>
      <c r="Y61" s="309"/>
      <c r="Z61" s="309"/>
      <c r="AA61" s="309"/>
      <c r="AB61" s="45"/>
      <c r="AC61" s="309" t="s">
        <v>88</v>
      </c>
      <c r="AD61" s="309"/>
      <c r="AE61" s="309"/>
      <c r="AF61" s="309"/>
      <c r="AG61" s="309"/>
      <c r="AH61" s="309"/>
      <c r="AI61" s="208"/>
      <c r="AJ61" s="216"/>
      <c r="AK61" s="5"/>
    </row>
    <row r="62" spans="2:37" ht="3.75" customHeight="1">
      <c r="B62" s="40"/>
      <c r="C62" s="49"/>
      <c r="D62" s="49"/>
      <c r="E62" s="49"/>
      <c r="F62" s="49"/>
      <c r="G62" s="49"/>
      <c r="H62" s="49"/>
      <c r="I62" s="49"/>
      <c r="J62" s="49"/>
      <c r="K62" s="325"/>
      <c r="L62" s="326"/>
      <c r="M62" s="326"/>
      <c r="N62" s="326"/>
      <c r="O62" s="326"/>
      <c r="P62" s="326"/>
      <c r="Q62" s="327"/>
      <c r="R62" s="356"/>
      <c r="S62" s="357"/>
      <c r="T62" s="42"/>
      <c r="U62" s="42"/>
      <c r="V62" s="42"/>
      <c r="W62" s="45"/>
      <c r="X62" s="310"/>
      <c r="Y62" s="310"/>
      <c r="Z62" s="310"/>
      <c r="AA62" s="310"/>
      <c r="AB62" s="45"/>
      <c r="AC62" s="310"/>
      <c r="AD62" s="310"/>
      <c r="AE62" s="310"/>
      <c r="AF62" s="310"/>
      <c r="AG62" s="310"/>
      <c r="AH62" s="310"/>
      <c r="AI62" s="208"/>
      <c r="AJ62" s="216"/>
      <c r="AK62" s="5"/>
    </row>
    <row r="63" spans="2:37" ht="12" customHeight="1">
      <c r="B63" s="40"/>
      <c r="C63" s="49"/>
      <c r="D63" s="49"/>
      <c r="E63" s="49"/>
      <c r="F63" s="49"/>
      <c r="G63" s="49"/>
      <c r="H63" s="49"/>
      <c r="I63" s="49"/>
      <c r="J63" s="49"/>
      <c r="K63" s="319" t="s">
        <v>263</v>
      </c>
      <c r="L63" s="320"/>
      <c r="M63" s="320"/>
      <c r="N63" s="320"/>
      <c r="O63" s="320"/>
      <c r="P63" s="320"/>
      <c r="Q63" s="321"/>
      <c r="R63" s="352"/>
      <c r="S63" s="353"/>
      <c r="T63" s="347" t="s">
        <v>264</v>
      </c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9"/>
      <c r="AK63" s="5"/>
    </row>
    <row r="64" spans="2:37" ht="12" customHeight="1">
      <c r="B64" s="40"/>
      <c r="C64" s="49"/>
      <c r="D64" s="49"/>
      <c r="E64" s="49"/>
      <c r="F64" s="49"/>
      <c r="G64" s="49"/>
      <c r="H64" s="49"/>
      <c r="I64" s="49"/>
      <c r="J64" s="49"/>
      <c r="K64" s="322"/>
      <c r="L64" s="323"/>
      <c r="M64" s="323"/>
      <c r="N64" s="323"/>
      <c r="O64" s="323"/>
      <c r="P64" s="323"/>
      <c r="Q64" s="324"/>
      <c r="R64" s="354"/>
      <c r="S64" s="355"/>
      <c r="T64" s="350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351"/>
      <c r="AK64" s="5"/>
    </row>
    <row r="65" spans="2:37" ht="12" customHeight="1">
      <c r="B65" s="40"/>
      <c r="C65" s="49"/>
      <c r="D65" s="49"/>
      <c r="E65" s="49"/>
      <c r="F65" s="49"/>
      <c r="G65" s="49"/>
      <c r="H65" s="49"/>
      <c r="I65" s="49"/>
      <c r="J65" s="49"/>
      <c r="K65" s="322"/>
      <c r="L65" s="323"/>
      <c r="M65" s="323"/>
      <c r="N65" s="323"/>
      <c r="O65" s="323"/>
      <c r="P65" s="323"/>
      <c r="Q65" s="324"/>
      <c r="R65" s="354"/>
      <c r="S65" s="355"/>
      <c r="T65" s="350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351"/>
      <c r="AK65" s="5"/>
    </row>
    <row r="66" spans="2:37" ht="12" customHeight="1">
      <c r="B66" s="40"/>
      <c r="C66" s="49"/>
      <c r="D66" s="49"/>
      <c r="E66" s="49"/>
      <c r="F66" s="49"/>
      <c r="G66" s="49"/>
      <c r="H66" s="49"/>
      <c r="I66" s="49"/>
      <c r="J66" s="49"/>
      <c r="K66" s="322"/>
      <c r="L66" s="323"/>
      <c r="M66" s="323"/>
      <c r="N66" s="323"/>
      <c r="O66" s="323"/>
      <c r="P66" s="323"/>
      <c r="Q66" s="324"/>
      <c r="R66" s="354"/>
      <c r="S66" s="355"/>
      <c r="T66" s="350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351"/>
      <c r="AK66" s="5"/>
    </row>
    <row r="67" spans="2:37" ht="12" customHeight="1">
      <c r="B67" s="40"/>
      <c r="C67" s="49"/>
      <c r="D67" s="49"/>
      <c r="E67" s="49"/>
      <c r="F67" s="49"/>
      <c r="G67" s="49"/>
      <c r="H67" s="49"/>
      <c r="I67" s="49"/>
      <c r="J67" s="49"/>
      <c r="K67" s="322"/>
      <c r="L67" s="323"/>
      <c r="M67" s="323"/>
      <c r="N67" s="323"/>
      <c r="O67" s="323"/>
      <c r="P67" s="323"/>
      <c r="Q67" s="324"/>
      <c r="R67" s="354"/>
      <c r="S67" s="355"/>
      <c r="T67" s="350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351"/>
      <c r="AK67" s="5"/>
    </row>
    <row r="68" spans="2:37" ht="12" customHeight="1">
      <c r="B68" s="40"/>
      <c r="C68" s="49"/>
      <c r="D68" s="49"/>
      <c r="E68" s="49"/>
      <c r="F68" s="49"/>
      <c r="G68" s="49"/>
      <c r="H68" s="49"/>
      <c r="I68" s="49"/>
      <c r="J68" s="49"/>
      <c r="K68" s="322"/>
      <c r="L68" s="323"/>
      <c r="M68" s="323"/>
      <c r="N68" s="323"/>
      <c r="O68" s="323"/>
      <c r="P68" s="323"/>
      <c r="Q68" s="324"/>
      <c r="R68" s="354"/>
      <c r="S68" s="355"/>
      <c r="T68" s="358"/>
      <c r="U68" s="358"/>
      <c r="V68" s="358"/>
      <c r="W68" s="162"/>
      <c r="X68" s="359"/>
      <c r="Y68" s="359"/>
      <c r="Z68" s="359"/>
      <c r="AA68" s="359"/>
      <c r="AB68" s="162"/>
      <c r="AC68" s="358"/>
      <c r="AD68" s="358"/>
      <c r="AE68" s="358"/>
      <c r="AF68" s="358"/>
      <c r="AG68" s="358"/>
      <c r="AH68" s="358"/>
      <c r="AI68" s="218"/>
      <c r="AJ68" s="216"/>
      <c r="AK68" s="5"/>
    </row>
    <row r="69" spans="2:37" ht="12" customHeight="1">
      <c r="B69" s="40"/>
      <c r="C69" s="49"/>
      <c r="D69" s="49"/>
      <c r="E69" s="49"/>
      <c r="F69" s="49"/>
      <c r="G69" s="49"/>
      <c r="H69" s="49"/>
      <c r="I69" s="49"/>
      <c r="J69" s="49"/>
      <c r="K69" s="322"/>
      <c r="L69" s="323"/>
      <c r="M69" s="323"/>
      <c r="N69" s="323"/>
      <c r="O69" s="323"/>
      <c r="P69" s="323"/>
      <c r="Q69" s="324"/>
      <c r="R69" s="354"/>
      <c r="S69" s="355"/>
      <c r="T69" s="360" t="s">
        <v>107</v>
      </c>
      <c r="U69" s="360"/>
      <c r="V69" s="360"/>
      <c r="W69" s="42"/>
      <c r="X69" s="309" t="s">
        <v>123</v>
      </c>
      <c r="Y69" s="309"/>
      <c r="Z69" s="309"/>
      <c r="AA69" s="309"/>
      <c r="AB69" s="45"/>
      <c r="AC69" s="309" t="s">
        <v>88</v>
      </c>
      <c r="AD69" s="309"/>
      <c r="AE69" s="309"/>
      <c r="AF69" s="309"/>
      <c r="AG69" s="309"/>
      <c r="AH69" s="309"/>
      <c r="AI69" s="208"/>
      <c r="AJ69" s="216"/>
      <c r="AK69" s="5"/>
    </row>
    <row r="70" spans="2:37" ht="5.25" customHeight="1">
      <c r="B70" s="40"/>
      <c r="C70" s="49"/>
      <c r="D70" s="49"/>
      <c r="E70" s="49"/>
      <c r="F70" s="49"/>
      <c r="G70" s="49"/>
      <c r="H70" s="49"/>
      <c r="I70" s="49"/>
      <c r="J70" s="49"/>
      <c r="K70" s="325"/>
      <c r="L70" s="326"/>
      <c r="M70" s="326"/>
      <c r="N70" s="326"/>
      <c r="O70" s="326"/>
      <c r="P70" s="326"/>
      <c r="Q70" s="327"/>
      <c r="R70" s="356"/>
      <c r="S70" s="357"/>
      <c r="T70" s="42"/>
      <c r="U70" s="42"/>
      <c r="V70" s="42"/>
      <c r="W70" s="45"/>
      <c r="X70" s="310"/>
      <c r="Y70" s="310"/>
      <c r="Z70" s="310"/>
      <c r="AA70" s="310"/>
      <c r="AB70" s="45"/>
      <c r="AC70" s="310"/>
      <c r="AD70" s="310"/>
      <c r="AE70" s="310"/>
      <c r="AF70" s="310"/>
      <c r="AG70" s="310"/>
      <c r="AH70" s="310"/>
      <c r="AI70" s="208"/>
      <c r="AJ70" s="216"/>
      <c r="AK70" s="5"/>
    </row>
    <row r="71" spans="2:37" ht="12" customHeight="1">
      <c r="B71" s="40"/>
      <c r="C71" s="49"/>
      <c r="D71" s="49"/>
      <c r="E71" s="49"/>
      <c r="F71" s="49"/>
      <c r="G71" s="49"/>
      <c r="H71" s="49"/>
      <c r="I71" s="49"/>
      <c r="J71" s="49"/>
      <c r="K71" s="319" t="s">
        <v>318</v>
      </c>
      <c r="L71" s="320"/>
      <c r="M71" s="320"/>
      <c r="N71" s="320"/>
      <c r="O71" s="320"/>
      <c r="P71" s="320"/>
      <c r="Q71" s="321"/>
      <c r="R71" s="352"/>
      <c r="S71" s="353"/>
      <c r="T71" s="347" t="s">
        <v>319</v>
      </c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9"/>
      <c r="AK71" s="5"/>
    </row>
    <row r="72" spans="2:37" ht="12" customHeight="1">
      <c r="B72" s="40"/>
      <c r="C72" s="49"/>
      <c r="D72" s="49"/>
      <c r="E72" s="49"/>
      <c r="F72" s="49"/>
      <c r="G72" s="49"/>
      <c r="H72" s="49"/>
      <c r="I72" s="49"/>
      <c r="J72" s="49"/>
      <c r="K72" s="322"/>
      <c r="L72" s="323"/>
      <c r="M72" s="323"/>
      <c r="N72" s="323"/>
      <c r="O72" s="323"/>
      <c r="P72" s="323"/>
      <c r="Q72" s="324"/>
      <c r="R72" s="354"/>
      <c r="S72" s="355"/>
      <c r="T72" s="350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351"/>
      <c r="AK72" s="5"/>
    </row>
    <row r="73" spans="2:37" ht="12" customHeight="1">
      <c r="B73" s="40"/>
      <c r="C73" s="49"/>
      <c r="D73" s="49"/>
      <c r="E73" s="49"/>
      <c r="F73" s="49"/>
      <c r="G73" s="49"/>
      <c r="H73" s="49"/>
      <c r="I73" s="49"/>
      <c r="J73" s="49"/>
      <c r="K73" s="322"/>
      <c r="L73" s="323"/>
      <c r="M73" s="323"/>
      <c r="N73" s="323"/>
      <c r="O73" s="323"/>
      <c r="P73" s="323"/>
      <c r="Q73" s="324"/>
      <c r="R73" s="354"/>
      <c r="S73" s="355"/>
      <c r="T73" s="358"/>
      <c r="U73" s="358"/>
      <c r="V73" s="358"/>
      <c r="W73" s="162"/>
      <c r="X73" s="359"/>
      <c r="Y73" s="359"/>
      <c r="Z73" s="359"/>
      <c r="AA73" s="359"/>
      <c r="AB73" s="162"/>
      <c r="AC73" s="358"/>
      <c r="AD73" s="358"/>
      <c r="AE73" s="358"/>
      <c r="AF73" s="358"/>
      <c r="AG73" s="358"/>
      <c r="AH73" s="358"/>
      <c r="AI73" s="218"/>
      <c r="AJ73" s="216"/>
      <c r="AK73" s="5"/>
    </row>
    <row r="74" spans="2:37" ht="12" customHeight="1">
      <c r="B74" s="40"/>
      <c r="C74" s="49"/>
      <c r="D74" s="49"/>
      <c r="E74" s="49"/>
      <c r="F74" s="49"/>
      <c r="G74" s="49"/>
      <c r="H74" s="49"/>
      <c r="I74" s="49"/>
      <c r="J74" s="49"/>
      <c r="K74" s="322"/>
      <c r="L74" s="323"/>
      <c r="M74" s="323"/>
      <c r="N74" s="323"/>
      <c r="O74" s="323"/>
      <c r="P74" s="323"/>
      <c r="Q74" s="324"/>
      <c r="R74" s="354"/>
      <c r="S74" s="355"/>
      <c r="T74" s="360" t="s">
        <v>107</v>
      </c>
      <c r="U74" s="360"/>
      <c r="V74" s="360"/>
      <c r="W74" s="42"/>
      <c r="X74" s="309" t="s">
        <v>123</v>
      </c>
      <c r="Y74" s="309"/>
      <c r="Z74" s="309"/>
      <c r="AA74" s="309"/>
      <c r="AB74" s="45"/>
      <c r="AC74" s="309" t="s">
        <v>88</v>
      </c>
      <c r="AD74" s="309"/>
      <c r="AE74" s="309"/>
      <c r="AF74" s="309"/>
      <c r="AG74" s="309"/>
      <c r="AH74" s="309"/>
      <c r="AI74" s="208"/>
      <c r="AJ74" s="216"/>
      <c r="AK74" s="5"/>
    </row>
    <row r="75" spans="2:37" ht="3.75" customHeight="1">
      <c r="B75" s="40"/>
      <c r="C75" s="49"/>
      <c r="D75" s="49"/>
      <c r="E75" s="49"/>
      <c r="F75" s="49"/>
      <c r="G75" s="49"/>
      <c r="H75" s="49"/>
      <c r="I75" s="49"/>
      <c r="J75" s="49"/>
      <c r="K75" s="325"/>
      <c r="L75" s="326"/>
      <c r="M75" s="326"/>
      <c r="N75" s="326"/>
      <c r="O75" s="326"/>
      <c r="P75" s="326"/>
      <c r="Q75" s="327"/>
      <c r="R75" s="356"/>
      <c r="S75" s="357"/>
      <c r="T75" s="213"/>
      <c r="U75" s="213"/>
      <c r="V75" s="213"/>
      <c r="W75" s="214"/>
      <c r="X75" s="361"/>
      <c r="Y75" s="361"/>
      <c r="Z75" s="361"/>
      <c r="AA75" s="361"/>
      <c r="AB75" s="214"/>
      <c r="AC75" s="361"/>
      <c r="AD75" s="361"/>
      <c r="AE75" s="361"/>
      <c r="AF75" s="361"/>
      <c r="AG75" s="361"/>
      <c r="AH75" s="361"/>
      <c r="AI75" s="215"/>
      <c r="AJ75" s="217"/>
      <c r="AK75" s="5"/>
    </row>
    <row r="76" spans="2:37" ht="11.25" thickBot="1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7"/>
    </row>
    <row r="79" spans="2:6" ht="10.5">
      <c r="B79" s="20"/>
      <c r="C79" s="20"/>
      <c r="D79" s="20"/>
      <c r="E79" s="20"/>
      <c r="F79" s="20"/>
    </row>
    <row r="81" s="104" customFormat="1" ht="10.5" customHeight="1"/>
    <row r="82" spans="4:12" s="105" customFormat="1" ht="9.75" customHeight="1">
      <c r="D82" s="106"/>
      <c r="E82" s="107"/>
      <c r="I82" s="108"/>
      <c r="J82" s="108"/>
      <c r="K82" s="108"/>
      <c r="L82" s="108"/>
    </row>
    <row r="83" spans="2:11" s="105" customFormat="1" ht="9.75" customHeight="1">
      <c r="B83" s="132"/>
      <c r="D83" s="109"/>
      <c r="I83" s="110"/>
      <c r="J83" s="111"/>
      <c r="K83" s="111"/>
    </row>
    <row r="84" spans="2:11" s="105" customFormat="1" ht="9.75" customHeight="1">
      <c r="B84" s="132"/>
      <c r="D84" s="109"/>
      <c r="I84" s="305"/>
      <c r="J84" s="305"/>
      <c r="K84" s="305"/>
    </row>
    <row r="85" spans="2:11" s="105" customFormat="1" ht="9.75" customHeight="1">
      <c r="B85" s="132"/>
      <c r="D85" s="109"/>
      <c r="I85" s="306"/>
      <c r="J85" s="306"/>
      <c r="K85" s="306"/>
    </row>
    <row r="86" s="105" customFormat="1" ht="9.75" customHeight="1">
      <c r="D86" s="109"/>
    </row>
    <row r="87" s="105" customFormat="1" ht="9.75" customHeight="1">
      <c r="D87" s="109"/>
    </row>
    <row r="88" s="105" customFormat="1" ht="9.75" customHeight="1">
      <c r="D88" s="109"/>
    </row>
    <row r="89" s="105" customFormat="1" ht="9.75" customHeight="1">
      <c r="D89" s="109"/>
    </row>
    <row r="90" s="105" customFormat="1" ht="9.75" customHeight="1">
      <c r="D90" s="109"/>
    </row>
    <row r="91" s="105" customFormat="1" ht="9.75" customHeight="1">
      <c r="D91" s="109"/>
    </row>
    <row r="92" s="105" customFormat="1" ht="9.75" customHeight="1">
      <c r="D92" s="109"/>
    </row>
    <row r="93" s="105" customFormat="1" ht="9.75" customHeight="1">
      <c r="D93" s="109"/>
    </row>
    <row r="94" s="105" customFormat="1" ht="9.75" customHeight="1">
      <c r="D94" s="109"/>
    </row>
    <row r="95" s="105" customFormat="1" ht="9.75" customHeight="1"/>
    <row r="96" ht="9.75" customHeight="1"/>
  </sheetData>
  <sheetProtection formatCells="0" formatColumns="0" formatRows="0"/>
  <mergeCells count="104">
    <mergeCell ref="K71:Q75"/>
    <mergeCell ref="R71:S75"/>
    <mergeCell ref="T71:AJ72"/>
    <mergeCell ref="T73:V73"/>
    <mergeCell ref="X73:AA73"/>
    <mergeCell ref="T74:V74"/>
    <mergeCell ref="X74:AA75"/>
    <mergeCell ref="AC73:AH73"/>
    <mergeCell ref="AC74:AH75"/>
    <mergeCell ref="K63:Q70"/>
    <mergeCell ref="R63:S70"/>
    <mergeCell ref="T63:AJ67"/>
    <mergeCell ref="T68:V68"/>
    <mergeCell ref="X68:AA68"/>
    <mergeCell ref="T69:V69"/>
    <mergeCell ref="X69:AA70"/>
    <mergeCell ref="AC68:AH68"/>
    <mergeCell ref="AC69:AH70"/>
    <mergeCell ref="K56:Q62"/>
    <mergeCell ref="R56:S62"/>
    <mergeCell ref="T56:AJ59"/>
    <mergeCell ref="T60:V60"/>
    <mergeCell ref="X60:AA60"/>
    <mergeCell ref="T61:V61"/>
    <mergeCell ref="X61:AA62"/>
    <mergeCell ref="AC60:AH60"/>
    <mergeCell ref="AC61:AH62"/>
    <mergeCell ref="R50:S55"/>
    <mergeCell ref="T50:AJ52"/>
    <mergeCell ref="T53:V53"/>
    <mergeCell ref="X53:AA53"/>
    <mergeCell ref="T54:V54"/>
    <mergeCell ref="X54:AA55"/>
    <mergeCell ref="AC53:AH53"/>
    <mergeCell ref="AC54:AH55"/>
    <mergeCell ref="R42:S44"/>
    <mergeCell ref="T42:AJ46"/>
    <mergeCell ref="K45:Q49"/>
    <mergeCell ref="R45:S49"/>
    <mergeCell ref="T47:V47"/>
    <mergeCell ref="X47:AA47"/>
    <mergeCell ref="AC47:AH47"/>
    <mergeCell ref="T48:V48"/>
    <mergeCell ref="X48:AA49"/>
    <mergeCell ref="AC48:AH49"/>
    <mergeCell ref="S36:AG38"/>
    <mergeCell ref="AH36:AJ38"/>
    <mergeCell ref="S31:AG32"/>
    <mergeCell ref="AH31:AJ32"/>
    <mergeCell ref="S33:AG35"/>
    <mergeCell ref="AH33:AJ35"/>
    <mergeCell ref="S21:AG22"/>
    <mergeCell ref="AH21:AJ22"/>
    <mergeCell ref="AH26:AJ27"/>
    <mergeCell ref="S28:Z28"/>
    <mergeCell ref="AA28:AG28"/>
    <mergeCell ref="AH28:AJ30"/>
    <mergeCell ref="S29:Z29"/>
    <mergeCell ref="AA29:AG29"/>
    <mergeCell ref="S30:Z30"/>
    <mergeCell ref="AA30:AG30"/>
    <mergeCell ref="AH15:AJ15"/>
    <mergeCell ref="S16:AG16"/>
    <mergeCell ref="AH16:AJ16"/>
    <mergeCell ref="S17:AG18"/>
    <mergeCell ref="AH17:AJ18"/>
    <mergeCell ref="S19:AG20"/>
    <mergeCell ref="AH19:AJ20"/>
    <mergeCell ref="I84:K84"/>
    <mergeCell ref="I85:K85"/>
    <mergeCell ref="C33:Q33"/>
    <mergeCell ref="C36:Q36"/>
    <mergeCell ref="C38:Q38"/>
    <mergeCell ref="C37:Q37"/>
    <mergeCell ref="C34:Q35"/>
    <mergeCell ref="C39:Q40"/>
    <mergeCell ref="K42:Q44"/>
    <mergeCell ref="K50:Q55"/>
    <mergeCell ref="B1:AK1"/>
    <mergeCell ref="M25:Q25"/>
    <mergeCell ref="M27:Q27"/>
    <mergeCell ref="B2:Y2"/>
    <mergeCell ref="C13:Q14"/>
    <mergeCell ref="AH13:AJ14"/>
    <mergeCell ref="S13:AG14"/>
    <mergeCell ref="D15:Q15"/>
    <mergeCell ref="D16:Q16"/>
    <mergeCell ref="S15:AG15"/>
    <mergeCell ref="M30:Q30"/>
    <mergeCell ref="M31:Q31"/>
    <mergeCell ref="M29:Q29"/>
    <mergeCell ref="D19:Q19"/>
    <mergeCell ref="D20:Q20"/>
    <mergeCell ref="C23:K25"/>
    <mergeCell ref="S39:AG40"/>
    <mergeCell ref="AH39:AJ40"/>
    <mergeCell ref="S23:Z23"/>
    <mergeCell ref="AA23:AG23"/>
    <mergeCell ref="AH23:AJ25"/>
    <mergeCell ref="S24:Z24"/>
    <mergeCell ref="AA24:AG24"/>
    <mergeCell ref="S25:Z25"/>
    <mergeCell ref="AA25:AG25"/>
    <mergeCell ref="S26:AG27"/>
  </mergeCells>
  <hyperlinks>
    <hyperlink ref="B2" location="'НД по НДС'!A1" display="Перейти к заполнению формы"/>
    <hyperlink ref="B2:D2" location="'НД по налогу при УСН (мес.)'!A1" display="Перейти к заполнению формы"/>
    <hyperlink ref="B2:Y2" location="Инструкция!A1" display="Перейти к Инструкции по заполнению формы"/>
  </hyperlink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Y241"/>
  <sheetViews>
    <sheetView zoomScaleSheetLayoutView="100" zoomScalePageLayoutView="0" workbookViewId="0" topLeftCell="A1">
      <pane xSplit="37" ySplit="3" topLeftCell="AL4" activePane="bottomRight" state="frozen"/>
      <selection pane="topLeft" activeCell="A1" sqref="A1"/>
      <selection pane="topRight" activeCell="AL1" sqref="AL1"/>
      <selection pane="bottomLeft" activeCell="A4" sqref="A4"/>
      <selection pane="bottomRight" activeCell="A1" sqref="A1"/>
    </sheetView>
  </sheetViews>
  <sheetFormatPr defaultColWidth="2.75390625" defaultRowHeight="12.75"/>
  <cols>
    <col min="1" max="1" width="2.75390625" style="1" customWidth="1"/>
    <col min="2" max="2" width="2.875" style="1" customWidth="1"/>
    <col min="3" max="17" width="2.75390625" style="1" customWidth="1"/>
    <col min="18" max="18" width="3.00390625" style="1" customWidth="1"/>
    <col min="19" max="37" width="2.75390625" style="1" customWidth="1"/>
    <col min="38" max="38" width="3.75390625" style="1" customWidth="1"/>
    <col min="39" max="50" width="12.75390625" style="1" customWidth="1"/>
    <col min="51" max="51" width="16.125" style="1" customWidth="1"/>
    <col min="52" max="53" width="12.75390625" style="116" customWidth="1"/>
    <col min="54" max="16384" width="2.75390625" style="1" customWidth="1"/>
  </cols>
  <sheetData>
    <row r="1" spans="2:51" ht="15" customHeight="1">
      <c r="B1" s="290" t="s">
        <v>223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20"/>
    </row>
    <row r="2" spans="2:53" s="71" customFormat="1" ht="15" customHeight="1" thickBot="1">
      <c r="B2" s="294" t="s">
        <v>324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72"/>
      <c r="AA2" s="72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20"/>
      <c r="AZ2" s="117"/>
      <c r="BA2" s="117"/>
    </row>
    <row r="3" spans="2:51" ht="9.75" customHeigh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2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</row>
    <row r="4" spans="2:37" ht="9.75" customHeight="1">
      <c r="B4" s="40"/>
      <c r="C4" s="14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1"/>
      <c r="U4" s="41"/>
      <c r="V4" s="41"/>
      <c r="W4" s="41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"/>
    </row>
    <row r="5" spans="2:37" ht="12" customHeight="1">
      <c r="B5" s="40"/>
      <c r="C5" s="453" t="s">
        <v>79</v>
      </c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5"/>
    </row>
    <row r="6" spans="2:37" ht="12.75" customHeight="1">
      <c r="B6" s="40"/>
      <c r="C6" s="468" t="s">
        <v>80</v>
      </c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5"/>
    </row>
    <row r="7" spans="2:37" ht="12" customHeight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5"/>
    </row>
    <row r="8" spans="2:37" ht="12" customHeight="1">
      <c r="B8" s="40"/>
      <c r="C8" s="48"/>
      <c r="D8" s="48"/>
      <c r="E8" s="48"/>
      <c r="F8" s="505" t="s">
        <v>265</v>
      </c>
      <c r="G8" s="505"/>
      <c r="H8" s="505"/>
      <c r="I8" s="505"/>
      <c r="J8" s="505"/>
      <c r="K8" s="505"/>
      <c r="L8" s="505"/>
      <c r="M8" s="58"/>
      <c r="N8" s="291" t="s">
        <v>332</v>
      </c>
      <c r="O8" s="292"/>
      <c r="P8" s="293"/>
      <c r="Q8" s="411" t="s">
        <v>81</v>
      </c>
      <c r="R8" s="412"/>
      <c r="S8" s="412"/>
      <c r="T8" s="412"/>
      <c r="U8" s="41"/>
      <c r="V8" s="291"/>
      <c r="W8" s="292"/>
      <c r="X8" s="293"/>
      <c r="Y8" s="411" t="s">
        <v>106</v>
      </c>
      <c r="Z8" s="412"/>
      <c r="AA8" s="412"/>
      <c r="AB8" s="412"/>
      <c r="AC8" s="412"/>
      <c r="AD8" s="41"/>
      <c r="AE8" s="41"/>
      <c r="AF8" s="41"/>
      <c r="AG8" s="41"/>
      <c r="AH8" s="41"/>
      <c r="AI8" s="41"/>
      <c r="AJ8" s="41"/>
      <c r="AK8" s="5"/>
    </row>
    <row r="9" spans="2:37" ht="12" customHeight="1">
      <c r="B9" s="40"/>
      <c r="C9" s="41"/>
      <c r="D9" s="41"/>
      <c r="E9" s="41"/>
      <c r="F9" s="505"/>
      <c r="G9" s="505"/>
      <c r="H9" s="505"/>
      <c r="I9" s="505"/>
      <c r="J9" s="505"/>
      <c r="K9" s="505"/>
      <c r="L9" s="505"/>
      <c r="M9" s="41"/>
      <c r="N9" s="412"/>
      <c r="O9" s="412"/>
      <c r="P9" s="412"/>
      <c r="Q9" s="412"/>
      <c r="R9" s="41"/>
      <c r="S9" s="41"/>
      <c r="T9" s="41"/>
      <c r="U9" s="41"/>
      <c r="V9" s="41"/>
      <c r="W9" s="41"/>
      <c r="X9" s="41"/>
      <c r="Y9" s="41"/>
      <c r="Z9" s="41"/>
      <c r="AA9" s="48"/>
      <c r="AB9" s="48"/>
      <c r="AC9" s="48"/>
      <c r="AD9" s="48"/>
      <c r="AE9" s="48"/>
      <c r="AF9" s="48"/>
      <c r="AG9" s="41"/>
      <c r="AH9" s="41"/>
      <c r="AI9" s="41"/>
      <c r="AJ9" s="41"/>
      <c r="AK9" s="5"/>
    </row>
    <row r="10" spans="2:37" ht="12" customHeight="1">
      <c r="B10" s="40"/>
      <c r="C10" s="41"/>
      <c r="D10" s="41"/>
      <c r="E10" s="41"/>
      <c r="F10" s="41"/>
      <c r="G10" s="57"/>
      <c r="H10" s="57"/>
      <c r="I10" s="57"/>
      <c r="J10" s="41"/>
      <c r="K10" s="41"/>
      <c r="L10" s="41"/>
      <c r="M10" s="41" t="s">
        <v>77</v>
      </c>
      <c r="N10" s="487">
        <f>INDEX(B227:B238,B226)</f>
        <v>2</v>
      </c>
      <c r="O10" s="488"/>
      <c r="P10" s="489"/>
      <c r="Q10" s="411" t="s">
        <v>74</v>
      </c>
      <c r="R10" s="412"/>
      <c r="S10" s="412"/>
      <c r="T10" s="412"/>
      <c r="U10" s="412"/>
      <c r="V10" s="504"/>
      <c r="W10" s="291" t="s">
        <v>226</v>
      </c>
      <c r="X10" s="292"/>
      <c r="Y10" s="293"/>
      <c r="Z10" s="484" t="s">
        <v>78</v>
      </c>
      <c r="AA10" s="485"/>
      <c r="AB10" s="485"/>
      <c r="AC10" s="41"/>
      <c r="AD10" s="41"/>
      <c r="AE10" s="41"/>
      <c r="AF10" s="41"/>
      <c r="AG10" s="41"/>
      <c r="AH10" s="41"/>
      <c r="AI10" s="41"/>
      <c r="AJ10" s="41"/>
      <c r="AK10" s="5"/>
    </row>
    <row r="11" spans="2:37" ht="7.5" customHeigh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86" t="s">
        <v>131</v>
      </c>
      <c r="M11" s="486"/>
      <c r="N11" s="486"/>
      <c r="O11" s="486"/>
      <c r="P11" s="486"/>
      <c r="Q11" s="486"/>
      <c r="R11" s="486"/>
      <c r="S11" s="41"/>
      <c r="T11" s="41"/>
      <c r="U11" s="417" t="s">
        <v>88</v>
      </c>
      <c r="V11" s="417"/>
      <c r="W11" s="417"/>
      <c r="X11" s="417"/>
      <c r="Y11" s="417"/>
      <c r="Z11" s="417"/>
      <c r="AA11" s="417"/>
      <c r="AB11" s="41"/>
      <c r="AC11" s="41"/>
      <c r="AD11" s="41"/>
      <c r="AE11" s="41"/>
      <c r="AF11" s="41"/>
      <c r="AG11" s="41"/>
      <c r="AH11" s="41"/>
      <c r="AI11" s="41"/>
      <c r="AJ11" s="41"/>
      <c r="AK11" s="5"/>
    </row>
    <row r="12" spans="2:37" ht="10.5" customHeight="1">
      <c r="B12" s="40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5"/>
    </row>
    <row r="13" spans="2:53" s="14" customFormat="1" ht="10.5" customHeight="1">
      <c r="B13" s="51"/>
      <c r="C13" s="22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  <c r="AM13" s="454" t="s">
        <v>92</v>
      </c>
      <c r="AN13" s="454" t="s">
        <v>94</v>
      </c>
      <c r="AO13" s="454" t="s">
        <v>96</v>
      </c>
      <c r="AP13" s="454" t="s">
        <v>98</v>
      </c>
      <c r="AQ13" s="454" t="s">
        <v>100</v>
      </c>
      <c r="AR13" s="454" t="s">
        <v>102</v>
      </c>
      <c r="AS13" s="454" t="s">
        <v>93</v>
      </c>
      <c r="AT13" s="454" t="s">
        <v>95</v>
      </c>
      <c r="AU13" s="454" t="s">
        <v>97</v>
      </c>
      <c r="AV13" s="454" t="s">
        <v>99</v>
      </c>
      <c r="AW13" s="454" t="s">
        <v>101</v>
      </c>
      <c r="AX13" s="454" t="s">
        <v>103</v>
      </c>
      <c r="AY13" s="469" t="s">
        <v>105</v>
      </c>
      <c r="AZ13" s="116"/>
      <c r="BA13" s="116"/>
    </row>
    <row r="14" spans="2:53" ht="9.75" customHeight="1">
      <c r="B14" s="4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428" t="s">
        <v>89</v>
      </c>
      <c r="R14" s="428"/>
      <c r="S14" s="428"/>
      <c r="T14" s="428"/>
      <c r="U14" s="428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5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69"/>
      <c r="AZ14" s="118"/>
      <c r="BA14" s="118"/>
    </row>
    <row r="15" spans="2:53" s="14" customFormat="1" ht="9.75" customHeight="1">
      <c r="B15" s="11"/>
      <c r="C15" s="428" t="s">
        <v>90</v>
      </c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13"/>
      <c r="AM15" s="32">
        <v>1</v>
      </c>
      <c r="AN15" s="32">
        <v>2</v>
      </c>
      <c r="AO15" s="32">
        <v>3</v>
      </c>
      <c r="AP15" s="32">
        <v>4</v>
      </c>
      <c r="AQ15" s="32">
        <v>5</v>
      </c>
      <c r="AR15" s="32">
        <v>6</v>
      </c>
      <c r="AS15" s="32">
        <v>7</v>
      </c>
      <c r="AT15" s="32">
        <v>8</v>
      </c>
      <c r="AU15" s="32">
        <v>9</v>
      </c>
      <c r="AV15" s="32">
        <v>10</v>
      </c>
      <c r="AW15" s="32">
        <v>11</v>
      </c>
      <c r="AX15" s="32">
        <v>12</v>
      </c>
      <c r="AY15" s="32">
        <v>13</v>
      </c>
      <c r="AZ15" s="116"/>
      <c r="BA15" s="116"/>
    </row>
    <row r="16" spans="2:53" s="14" customFormat="1" ht="9.75" customHeight="1">
      <c r="B16" s="11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3"/>
      <c r="AM16" s="228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30"/>
      <c r="AY16" s="226">
        <f aca="true" t="shared" si="0" ref="AY16:AY42">IF(N$10=1,AM16,IF(N$10=2,SUM(AM16:AN16),IF(N$10=3,SUM(AM16:AO16),IF(N$10=4,SUM(AM16:AP16),IF(N$10=5,SUM(AM16:AQ16),IF(N$10=6,SUM(AM16:AR16)))))))+IF(N$10=7,SUM(AM16:AS16),IF(N$10=8,SUM(AM16:AT16),IF(N$10=9,SUM(AM16:AU16),IF(N$10=10,SUM(AM16:AV16),IF(N$10=11,SUM(AM16:AW16),IF(N$10=12,SUM(AM16:AX16)))))))</f>
        <v>0</v>
      </c>
      <c r="AZ16" s="118"/>
      <c r="BA16" s="118"/>
    </row>
    <row r="17" spans="2:53" s="14" customFormat="1" ht="9.75" customHeight="1">
      <c r="B17" s="11"/>
      <c r="C17" s="41"/>
      <c r="D17" s="41"/>
      <c r="E17" s="41"/>
      <c r="F17" s="48"/>
      <c r="G17" s="48"/>
      <c r="H17" s="48"/>
      <c r="I17" s="48"/>
      <c r="J17" s="48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58" t="s">
        <v>266</v>
      </c>
      <c r="AI17" s="458"/>
      <c r="AJ17" s="458"/>
      <c r="AK17" s="13"/>
      <c r="AM17" s="164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231"/>
      <c r="AY17" s="226">
        <f t="shared" si="0"/>
        <v>0</v>
      </c>
      <c r="AZ17" s="118"/>
      <c r="BA17" s="118"/>
    </row>
    <row r="18" spans="2:53" s="14" customFormat="1" ht="9.75" customHeight="1">
      <c r="B18" s="11"/>
      <c r="C18" s="481" t="s">
        <v>82</v>
      </c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3"/>
      <c r="Y18" s="508" t="s">
        <v>91</v>
      </c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10"/>
      <c r="AK18" s="13"/>
      <c r="AM18" s="164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231"/>
      <c r="AY18" s="226">
        <f t="shared" si="0"/>
        <v>0</v>
      </c>
      <c r="AZ18" s="118"/>
      <c r="BA18" s="118"/>
    </row>
    <row r="19" spans="2:53" s="14" customFormat="1" ht="9.75" customHeight="1">
      <c r="B19" s="11"/>
      <c r="C19" s="481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3"/>
      <c r="Y19" s="511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3"/>
      <c r="AK19" s="13"/>
      <c r="AM19" s="167">
        <f aca="true" t="shared" si="1" ref="AM19:AX19">AM18-AM20</f>
        <v>0</v>
      </c>
      <c r="AN19" s="168">
        <f t="shared" si="1"/>
        <v>0</v>
      </c>
      <c r="AO19" s="168">
        <f t="shared" si="1"/>
        <v>0</v>
      </c>
      <c r="AP19" s="168">
        <f t="shared" si="1"/>
        <v>0</v>
      </c>
      <c r="AQ19" s="168">
        <f t="shared" si="1"/>
        <v>0</v>
      </c>
      <c r="AR19" s="168">
        <f t="shared" si="1"/>
        <v>0</v>
      </c>
      <c r="AS19" s="168">
        <f t="shared" si="1"/>
        <v>0</v>
      </c>
      <c r="AT19" s="168">
        <f t="shared" si="1"/>
        <v>0</v>
      </c>
      <c r="AU19" s="168">
        <f t="shared" si="1"/>
        <v>0</v>
      </c>
      <c r="AV19" s="168">
        <f t="shared" si="1"/>
        <v>0</v>
      </c>
      <c r="AW19" s="168">
        <f t="shared" si="1"/>
        <v>0</v>
      </c>
      <c r="AX19" s="232">
        <f t="shared" si="1"/>
        <v>0</v>
      </c>
      <c r="AY19" s="226">
        <f t="shared" si="0"/>
        <v>0</v>
      </c>
      <c r="AZ19" s="118"/>
      <c r="BA19" s="118"/>
    </row>
    <row r="20" spans="2:53" s="14" customFormat="1" ht="9.75" customHeight="1">
      <c r="B20" s="11"/>
      <c r="C20" s="479">
        <v>1</v>
      </c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80"/>
      <c r="Y20" s="459">
        <v>2</v>
      </c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1"/>
      <c r="AK20" s="13"/>
      <c r="AM20" s="167">
        <f>ROUND((AM18-AM17)*20/120,2)</f>
        <v>0</v>
      </c>
      <c r="AN20" s="168">
        <f>ROUND((AN18-AN17)*20/120,2)</f>
        <v>0</v>
      </c>
      <c r="AO20" s="168">
        <f aca="true" t="shared" si="2" ref="AO20:AX20">ROUND((AO18-AO17)*20/120,2)</f>
        <v>0</v>
      </c>
      <c r="AP20" s="168">
        <f t="shared" si="2"/>
        <v>0</v>
      </c>
      <c r="AQ20" s="168">
        <f t="shared" si="2"/>
        <v>0</v>
      </c>
      <c r="AR20" s="168">
        <f t="shared" si="2"/>
        <v>0</v>
      </c>
      <c r="AS20" s="168">
        <f t="shared" si="2"/>
        <v>0</v>
      </c>
      <c r="AT20" s="168">
        <f t="shared" si="2"/>
        <v>0</v>
      </c>
      <c r="AU20" s="168">
        <f t="shared" si="2"/>
        <v>0</v>
      </c>
      <c r="AV20" s="168">
        <f t="shared" si="2"/>
        <v>0</v>
      </c>
      <c r="AW20" s="168">
        <f t="shared" si="2"/>
        <v>0</v>
      </c>
      <c r="AX20" s="232">
        <f t="shared" si="2"/>
        <v>0</v>
      </c>
      <c r="AY20" s="226">
        <f t="shared" si="0"/>
        <v>0</v>
      </c>
      <c r="AZ20" s="118"/>
      <c r="BA20" s="118"/>
    </row>
    <row r="21" spans="2:53" s="14" customFormat="1" ht="23.25" customHeight="1">
      <c r="B21" s="51"/>
      <c r="C21" s="465" t="s">
        <v>267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7"/>
      <c r="Y21" s="462">
        <f aca="true" t="shared" si="3" ref="Y21:Y28">AY21</f>
        <v>0</v>
      </c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4"/>
      <c r="AK21" s="33"/>
      <c r="AL21" s="34"/>
      <c r="AM21" s="167">
        <f aca="true" t="shared" si="4" ref="AM21:AX21">AM22+AM23+AM24+AM25+AM26+AM27+AM28</f>
        <v>0</v>
      </c>
      <c r="AN21" s="168">
        <f t="shared" si="4"/>
        <v>0</v>
      </c>
      <c r="AO21" s="168">
        <f t="shared" si="4"/>
        <v>0</v>
      </c>
      <c r="AP21" s="168">
        <f t="shared" si="4"/>
        <v>0</v>
      </c>
      <c r="AQ21" s="168">
        <f t="shared" si="4"/>
        <v>0</v>
      </c>
      <c r="AR21" s="168">
        <f t="shared" si="4"/>
        <v>0</v>
      </c>
      <c r="AS21" s="168">
        <f t="shared" si="4"/>
        <v>0</v>
      </c>
      <c r="AT21" s="168">
        <f t="shared" si="4"/>
        <v>0</v>
      </c>
      <c r="AU21" s="168">
        <f t="shared" si="4"/>
        <v>0</v>
      </c>
      <c r="AV21" s="168">
        <f t="shared" si="4"/>
        <v>0</v>
      </c>
      <c r="AW21" s="168">
        <f t="shared" si="4"/>
        <v>0</v>
      </c>
      <c r="AX21" s="233">
        <f t="shared" si="4"/>
        <v>0</v>
      </c>
      <c r="AY21" s="226">
        <f t="shared" si="0"/>
        <v>0</v>
      </c>
      <c r="AZ21" s="118"/>
      <c r="BA21" s="118"/>
    </row>
    <row r="22" spans="2:51" ht="12" customHeight="1">
      <c r="B22" s="40"/>
      <c r="C22" s="476" t="s">
        <v>330</v>
      </c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8"/>
      <c r="Y22" s="389">
        <f t="shared" si="3"/>
        <v>0</v>
      </c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1"/>
      <c r="AK22" s="35"/>
      <c r="AL22" s="36"/>
      <c r="AM22" s="169">
        <f aca="true" t="shared" si="5" ref="AM22:AX22">AM16</f>
        <v>0</v>
      </c>
      <c r="AN22" s="170">
        <f t="shared" si="5"/>
        <v>0</v>
      </c>
      <c r="AO22" s="170">
        <f t="shared" si="5"/>
        <v>0</v>
      </c>
      <c r="AP22" s="170">
        <f t="shared" si="5"/>
        <v>0</v>
      </c>
      <c r="AQ22" s="170">
        <f t="shared" si="5"/>
        <v>0</v>
      </c>
      <c r="AR22" s="170">
        <f t="shared" si="5"/>
        <v>0</v>
      </c>
      <c r="AS22" s="170">
        <f t="shared" si="5"/>
        <v>0</v>
      </c>
      <c r="AT22" s="170">
        <f t="shared" si="5"/>
        <v>0</v>
      </c>
      <c r="AU22" s="170">
        <f t="shared" si="5"/>
        <v>0</v>
      </c>
      <c r="AV22" s="170">
        <f t="shared" si="5"/>
        <v>0</v>
      </c>
      <c r="AW22" s="170">
        <f t="shared" si="5"/>
        <v>0</v>
      </c>
      <c r="AX22" s="166">
        <f t="shared" si="5"/>
        <v>0</v>
      </c>
      <c r="AY22" s="226">
        <f t="shared" si="0"/>
        <v>0</v>
      </c>
    </row>
    <row r="23" spans="2:51" ht="12" customHeight="1">
      <c r="B23" s="40"/>
      <c r="C23" s="473" t="s">
        <v>268</v>
      </c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5"/>
      <c r="Y23" s="389">
        <f t="shared" si="3"/>
        <v>0</v>
      </c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1"/>
      <c r="AK23" s="35"/>
      <c r="AL23" s="36"/>
      <c r="AM23" s="169">
        <f aca="true" t="shared" si="6" ref="AM23:AX23">AM19</f>
        <v>0</v>
      </c>
      <c r="AN23" s="170">
        <f t="shared" si="6"/>
        <v>0</v>
      </c>
      <c r="AO23" s="170">
        <f t="shared" si="6"/>
        <v>0</v>
      </c>
      <c r="AP23" s="170">
        <f t="shared" si="6"/>
        <v>0</v>
      </c>
      <c r="AQ23" s="170">
        <f t="shared" si="6"/>
        <v>0</v>
      </c>
      <c r="AR23" s="170">
        <f t="shared" si="6"/>
        <v>0</v>
      </c>
      <c r="AS23" s="170">
        <f t="shared" si="6"/>
        <v>0</v>
      </c>
      <c r="AT23" s="170">
        <f t="shared" si="6"/>
        <v>0</v>
      </c>
      <c r="AU23" s="170">
        <f t="shared" si="6"/>
        <v>0</v>
      </c>
      <c r="AV23" s="170">
        <f t="shared" si="6"/>
        <v>0</v>
      </c>
      <c r="AW23" s="170">
        <f t="shared" si="6"/>
        <v>0</v>
      </c>
      <c r="AX23" s="166">
        <f t="shared" si="6"/>
        <v>0</v>
      </c>
      <c r="AY23" s="226">
        <f t="shared" si="0"/>
        <v>0</v>
      </c>
    </row>
    <row r="24" spans="2:51" ht="32.25" customHeight="1">
      <c r="B24" s="40"/>
      <c r="C24" s="470" t="s">
        <v>269</v>
      </c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7"/>
      <c r="Y24" s="441">
        <f t="shared" si="3"/>
        <v>0</v>
      </c>
      <c r="Z24" s="442"/>
      <c r="AA24" s="442"/>
      <c r="AB24" s="442"/>
      <c r="AC24" s="442"/>
      <c r="AD24" s="442"/>
      <c r="AE24" s="442"/>
      <c r="AF24" s="442"/>
      <c r="AG24" s="442"/>
      <c r="AH24" s="442"/>
      <c r="AI24" s="442"/>
      <c r="AJ24" s="443"/>
      <c r="AK24" s="35"/>
      <c r="AL24" s="36"/>
      <c r="AM24" s="190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234"/>
      <c r="AY24" s="226">
        <f t="shared" si="0"/>
        <v>0</v>
      </c>
    </row>
    <row r="25" spans="2:51" ht="12" customHeight="1">
      <c r="B25" s="40"/>
      <c r="C25" s="473" t="s">
        <v>153</v>
      </c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5"/>
      <c r="Y25" s="389">
        <f t="shared" si="3"/>
        <v>0</v>
      </c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1"/>
      <c r="AK25" s="35"/>
      <c r="AL25" s="36"/>
      <c r="AM25" s="174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235"/>
      <c r="AY25" s="226">
        <f>IF(N$10=1,AM25,IF(N$10=2,SUM(AM25:AN25),IF(N$10=3,SUM(AM25:AO25),IF(N$10=4,SUM(AM25:AP25),IF(N$10=5,SUM(AM25:AQ25),IF(N$10=6,SUM(AM25:AR25)))))))+IF(N$10=7,SUM(AM25:AS25),IF(N$10=8,SUM(AM25:AT25),IF(N$10=9,SUM(AM25:AU25),IF(N$10=10,SUM(AM25:AV25),IF(N$10=11,SUM(AM25:AW25),IF(N$10=12,SUM(AM25:AX25)))))))</f>
        <v>0</v>
      </c>
    </row>
    <row r="26" spans="2:51" ht="12" customHeight="1">
      <c r="B26" s="40"/>
      <c r="C26" s="473" t="s">
        <v>154</v>
      </c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5"/>
      <c r="Y26" s="389">
        <f t="shared" si="3"/>
        <v>0</v>
      </c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1"/>
      <c r="AK26" s="35"/>
      <c r="AL26" s="36"/>
      <c r="AM26" s="174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235"/>
      <c r="AY26" s="226">
        <f>IF(N$10=1,AM26,IF(N$10=2,SUM(AM26:AN26),IF(N$10=3,SUM(AM26:AO26),IF(N$10=4,SUM(AM26:AP26),IF(N$10=5,SUM(AM26:AQ26),IF(N$10=6,SUM(AM26:AR26)))))))+IF(N$10=7,SUM(AM26:AS26),IF(N$10=8,SUM(AM26:AT26),IF(N$10=9,SUM(AM26:AU26),IF(N$10=10,SUM(AM26:AV26),IF(N$10=11,SUM(AM26:AW26),IF(N$10=12,SUM(AM26:AX26)))))))</f>
        <v>0</v>
      </c>
    </row>
    <row r="27" spans="2:51" ht="12" customHeight="1">
      <c r="B27" s="40"/>
      <c r="C27" s="473" t="s">
        <v>155</v>
      </c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5"/>
      <c r="Y27" s="389">
        <f t="shared" si="3"/>
        <v>0</v>
      </c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1"/>
      <c r="AK27" s="35"/>
      <c r="AL27" s="36"/>
      <c r="AM27" s="174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235"/>
      <c r="AY27" s="226">
        <f>IF(N$10=1,AM27,IF(N$10=2,SUM(AM27:AN27),IF(N$10=3,SUM(AM27:AO27),IF(N$10=4,SUM(AM27:AP27),IF(N$10=5,SUM(AM27:AQ27),IF(N$10=6,SUM(AM27:AR27)))))))+IF(N$10=7,SUM(AM27:AS27),IF(N$10=8,SUM(AM27:AT27),IF(N$10=9,SUM(AM27:AU27),IF(N$10=10,SUM(AM27:AV27),IF(N$10=11,SUM(AM27:AW27),IF(N$10=12,SUM(AM27:AX27)))))))</f>
        <v>0</v>
      </c>
    </row>
    <row r="28" spans="2:51" ht="12" customHeight="1">
      <c r="B28" s="40"/>
      <c r="C28" s="473" t="s">
        <v>156</v>
      </c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5"/>
      <c r="Y28" s="389">
        <f t="shared" si="3"/>
        <v>0</v>
      </c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1"/>
      <c r="AK28" s="35"/>
      <c r="AL28" s="36"/>
      <c r="AM28" s="174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235"/>
      <c r="AY28" s="226">
        <f>IF(N$10=1,AM28,IF(N$10=2,SUM(AM28:AN28),IF(N$10=3,SUM(AM28:AO28),IF(N$10=4,SUM(AM28:AP28),IF(N$10=5,SUM(AM28:AQ28),IF(N$10=6,SUM(AM28:AR28)))))))+IF(N$10=7,SUM(AM28:AS28),IF(N$10=8,SUM(AM28:AT28),IF(N$10=9,SUM(AM28:AU28),IF(N$10=10,SUM(AM28:AV28),IF(N$10=11,SUM(AM28:AW28),IF(N$10=12,SUM(AM28:AX28)))))))</f>
        <v>0</v>
      </c>
    </row>
    <row r="29" spans="2:51" ht="24" customHeight="1">
      <c r="B29" s="40"/>
      <c r="C29" s="455" t="s">
        <v>157</v>
      </c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7"/>
      <c r="Y29" s="389">
        <f>Y30+Y31+Y32+Y33+Y34+Y35+Y36</f>
        <v>0</v>
      </c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1"/>
      <c r="AK29" s="35"/>
      <c r="AL29" s="36"/>
      <c r="AM29" s="171">
        <f>AM30+AM31+AM32+AM33+AM34+AM35+AM36+AM37</f>
        <v>0</v>
      </c>
      <c r="AN29" s="172">
        <f>AN30+AN31+AN32+AN33+AN34+AN35+AN36+AN37</f>
        <v>0</v>
      </c>
      <c r="AO29" s="172">
        <f aca="true" t="shared" si="7" ref="AO29:AX29">AO30+AO31+AO32+AO33+AO34+AO35+AO36+AO37</f>
        <v>0</v>
      </c>
      <c r="AP29" s="172">
        <f t="shared" si="7"/>
        <v>0</v>
      </c>
      <c r="AQ29" s="172">
        <f t="shared" si="7"/>
        <v>0</v>
      </c>
      <c r="AR29" s="172">
        <f t="shared" si="7"/>
        <v>0</v>
      </c>
      <c r="AS29" s="172">
        <f t="shared" si="7"/>
        <v>0</v>
      </c>
      <c r="AT29" s="172">
        <f t="shared" si="7"/>
        <v>0</v>
      </c>
      <c r="AU29" s="172">
        <f t="shared" si="7"/>
        <v>0</v>
      </c>
      <c r="AV29" s="172">
        <f t="shared" si="7"/>
        <v>0</v>
      </c>
      <c r="AW29" s="172">
        <f t="shared" si="7"/>
        <v>0</v>
      </c>
      <c r="AX29" s="173">
        <f t="shared" si="7"/>
        <v>0</v>
      </c>
      <c r="AY29" s="226">
        <f t="shared" si="0"/>
        <v>0</v>
      </c>
    </row>
    <row r="30" spans="2:51" ht="12" customHeight="1">
      <c r="B30" s="40"/>
      <c r="C30" s="470" t="s">
        <v>158</v>
      </c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2"/>
      <c r="Y30" s="389">
        <f>ROUND(Y22*AL30,2)</f>
        <v>0</v>
      </c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1"/>
      <c r="AK30" s="35"/>
      <c r="AL30" s="129">
        <v>0.05</v>
      </c>
      <c r="AM30" s="169">
        <f>ROUND(AM22*$AL30,2)</f>
        <v>0</v>
      </c>
      <c r="AN30" s="170">
        <f>ROUND(AN22*$AL30,2)</f>
        <v>0</v>
      </c>
      <c r="AO30" s="170">
        <f aca="true" t="shared" si="8" ref="AO30:AX30">ROUND(AO22*$AL30,2)</f>
        <v>0</v>
      </c>
      <c r="AP30" s="170">
        <f t="shared" si="8"/>
        <v>0</v>
      </c>
      <c r="AQ30" s="170">
        <f t="shared" si="8"/>
        <v>0</v>
      </c>
      <c r="AR30" s="170">
        <f t="shared" si="8"/>
        <v>0</v>
      </c>
      <c r="AS30" s="170">
        <f t="shared" si="8"/>
        <v>0</v>
      </c>
      <c r="AT30" s="170">
        <f t="shared" si="8"/>
        <v>0</v>
      </c>
      <c r="AU30" s="170">
        <f t="shared" si="8"/>
        <v>0</v>
      </c>
      <c r="AV30" s="170">
        <f t="shared" si="8"/>
        <v>0</v>
      </c>
      <c r="AW30" s="170">
        <f t="shared" si="8"/>
        <v>0</v>
      </c>
      <c r="AX30" s="166">
        <f t="shared" si="8"/>
        <v>0</v>
      </c>
      <c r="AY30" s="226">
        <f t="shared" si="0"/>
        <v>0</v>
      </c>
    </row>
    <row r="31" spans="2:51" ht="12" customHeight="1">
      <c r="B31" s="40"/>
      <c r="C31" s="470" t="s">
        <v>159</v>
      </c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2"/>
      <c r="Y31" s="389">
        <f aca="true" t="shared" si="9" ref="Y31:Y38">AY31</f>
        <v>0</v>
      </c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1"/>
      <c r="AK31" s="35"/>
      <c r="AL31" s="129">
        <v>0.03</v>
      </c>
      <c r="AM31" s="169">
        <f>ROUND(AM23*$AL31,2)</f>
        <v>0</v>
      </c>
      <c r="AN31" s="170">
        <f aca="true" t="shared" si="10" ref="AN31:AX31">ROUND(AN23*$AL31,2)</f>
        <v>0</v>
      </c>
      <c r="AO31" s="170">
        <f t="shared" si="10"/>
        <v>0</v>
      </c>
      <c r="AP31" s="170">
        <f t="shared" si="10"/>
        <v>0</v>
      </c>
      <c r="AQ31" s="170">
        <f t="shared" si="10"/>
        <v>0</v>
      </c>
      <c r="AR31" s="170">
        <f t="shared" si="10"/>
        <v>0</v>
      </c>
      <c r="AS31" s="170">
        <f t="shared" si="10"/>
        <v>0</v>
      </c>
      <c r="AT31" s="170">
        <f t="shared" si="10"/>
        <v>0</v>
      </c>
      <c r="AU31" s="170">
        <f t="shared" si="10"/>
        <v>0</v>
      </c>
      <c r="AV31" s="170">
        <f t="shared" si="10"/>
        <v>0</v>
      </c>
      <c r="AW31" s="170">
        <f t="shared" si="10"/>
        <v>0</v>
      </c>
      <c r="AX31" s="166">
        <f t="shared" si="10"/>
        <v>0</v>
      </c>
      <c r="AY31" s="226">
        <f t="shared" si="0"/>
        <v>0</v>
      </c>
    </row>
    <row r="32" spans="2:51" ht="34.5" customHeight="1">
      <c r="B32" s="40"/>
      <c r="C32" s="392" t="s">
        <v>160</v>
      </c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4"/>
      <c r="Y32" s="389">
        <f t="shared" si="9"/>
        <v>0</v>
      </c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1"/>
      <c r="AK32" s="35"/>
      <c r="AL32" s="129">
        <v>0.16</v>
      </c>
      <c r="AM32" s="169">
        <f>ROUND(AM24*$AL32,2)</f>
        <v>0</v>
      </c>
      <c r="AN32" s="170">
        <f aca="true" t="shared" si="11" ref="AN32:AX32">ROUND(AN24*$AL32,2)</f>
        <v>0</v>
      </c>
      <c r="AO32" s="170">
        <f t="shared" si="11"/>
        <v>0</v>
      </c>
      <c r="AP32" s="170">
        <f t="shared" si="11"/>
        <v>0</v>
      </c>
      <c r="AQ32" s="170">
        <f t="shared" si="11"/>
        <v>0</v>
      </c>
      <c r="AR32" s="170">
        <f t="shared" si="11"/>
        <v>0</v>
      </c>
      <c r="AS32" s="170">
        <f t="shared" si="11"/>
        <v>0</v>
      </c>
      <c r="AT32" s="170">
        <f t="shared" si="11"/>
        <v>0</v>
      </c>
      <c r="AU32" s="170">
        <f t="shared" si="11"/>
        <v>0</v>
      </c>
      <c r="AV32" s="170">
        <f t="shared" si="11"/>
        <v>0</v>
      </c>
      <c r="AW32" s="170">
        <f t="shared" si="11"/>
        <v>0</v>
      </c>
      <c r="AX32" s="166">
        <f t="shared" si="11"/>
        <v>0</v>
      </c>
      <c r="AY32" s="226">
        <f t="shared" si="0"/>
        <v>0</v>
      </c>
    </row>
    <row r="33" spans="2:51" ht="12" customHeight="1">
      <c r="B33" s="40"/>
      <c r="C33" s="470" t="s">
        <v>161</v>
      </c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2"/>
      <c r="Y33" s="389">
        <f t="shared" si="9"/>
        <v>0</v>
      </c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1"/>
      <c r="AK33" s="35"/>
      <c r="AL33" s="129">
        <v>0.02</v>
      </c>
      <c r="AM33" s="169">
        <f aca="true" t="shared" si="12" ref="AM33:AX33">ROUND(AM25*$AL33,2)</f>
        <v>0</v>
      </c>
      <c r="AN33" s="170">
        <f t="shared" si="12"/>
        <v>0</v>
      </c>
      <c r="AO33" s="170">
        <f t="shared" si="12"/>
        <v>0</v>
      </c>
      <c r="AP33" s="170">
        <f t="shared" si="12"/>
        <v>0</v>
      </c>
      <c r="AQ33" s="170">
        <f t="shared" si="12"/>
        <v>0</v>
      </c>
      <c r="AR33" s="170">
        <f t="shared" si="12"/>
        <v>0</v>
      </c>
      <c r="AS33" s="170">
        <f t="shared" si="12"/>
        <v>0</v>
      </c>
      <c r="AT33" s="170">
        <f t="shared" si="12"/>
        <v>0</v>
      </c>
      <c r="AU33" s="170">
        <f t="shared" si="12"/>
        <v>0</v>
      </c>
      <c r="AV33" s="170">
        <f t="shared" si="12"/>
        <v>0</v>
      </c>
      <c r="AW33" s="170">
        <f t="shared" si="12"/>
        <v>0</v>
      </c>
      <c r="AX33" s="166">
        <f t="shared" si="12"/>
        <v>0</v>
      </c>
      <c r="AY33" s="226">
        <f>IF(N$10=1,AM33,IF(N$10=2,SUM(AM33:AN33),IF(N$10=3,SUM(AM33:AO33),IF(N$10=4,SUM(AM33:AP33),IF(N$10=5,SUM(AM33:AQ33),IF(N$10=6,SUM(AM33:AR33)))))))+IF(N$10=7,SUM(AM33:AS33),IF(N$10=8,SUM(AM33:AT33),IF(N$10=9,SUM(AM33:AU33),IF(N$10=10,SUM(AM33:AV33),IF(N$10=11,SUM(AM33:AW33),IF(N$10=12,SUM(AM33:AX33)))))))</f>
        <v>0</v>
      </c>
    </row>
    <row r="34" spans="2:51" ht="12" customHeight="1">
      <c r="B34" s="40"/>
      <c r="C34" s="470" t="s">
        <v>162</v>
      </c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2"/>
      <c r="Y34" s="389">
        <f t="shared" si="9"/>
        <v>0</v>
      </c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1"/>
      <c r="AK34" s="35"/>
      <c r="AL34" s="129">
        <v>0.02</v>
      </c>
      <c r="AM34" s="169">
        <f aca="true" t="shared" si="13" ref="AM34:AX34">ROUND(AM26*$AL34,2)</f>
        <v>0</v>
      </c>
      <c r="AN34" s="170">
        <f t="shared" si="13"/>
        <v>0</v>
      </c>
      <c r="AO34" s="170">
        <f t="shared" si="13"/>
        <v>0</v>
      </c>
      <c r="AP34" s="170">
        <f t="shared" si="13"/>
        <v>0</v>
      </c>
      <c r="AQ34" s="170">
        <f t="shared" si="13"/>
        <v>0</v>
      </c>
      <c r="AR34" s="170">
        <f t="shared" si="13"/>
        <v>0</v>
      </c>
      <c r="AS34" s="170">
        <f t="shared" si="13"/>
        <v>0</v>
      </c>
      <c r="AT34" s="170">
        <f t="shared" si="13"/>
        <v>0</v>
      </c>
      <c r="AU34" s="170">
        <f t="shared" si="13"/>
        <v>0</v>
      </c>
      <c r="AV34" s="170">
        <f t="shared" si="13"/>
        <v>0</v>
      </c>
      <c r="AW34" s="170">
        <f t="shared" si="13"/>
        <v>0</v>
      </c>
      <c r="AX34" s="166">
        <f t="shared" si="13"/>
        <v>0</v>
      </c>
      <c r="AY34" s="226">
        <f>IF(N$10=1,AM34,IF(N$10=2,SUM(AM34:AN34),IF(N$10=3,SUM(AM34:AO34),IF(N$10=4,SUM(AM34:AP34),IF(N$10=5,SUM(AM34:AQ34),IF(N$10=6,SUM(AM34:AR34)))))))+IF(N$10=7,SUM(AM34:AS34),IF(N$10=8,SUM(AM34:AT34),IF(N$10=9,SUM(AM34:AU34),IF(N$10=10,SUM(AM34:AV34),IF(N$10=11,SUM(AM34:AW34),IF(N$10=12,SUM(AM34:AX34)))))))</f>
        <v>0</v>
      </c>
    </row>
    <row r="35" spans="2:51" ht="12" customHeight="1">
      <c r="B35" s="40"/>
      <c r="C35" s="470" t="s">
        <v>163</v>
      </c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2"/>
      <c r="Y35" s="389">
        <f t="shared" si="9"/>
        <v>0</v>
      </c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1"/>
      <c r="AK35" s="35"/>
      <c r="AL35" s="129">
        <v>0.01</v>
      </c>
      <c r="AM35" s="169">
        <f aca="true" t="shared" si="14" ref="AM35:AX35">ROUND(AM27*$AL35,2)</f>
        <v>0</v>
      </c>
      <c r="AN35" s="170">
        <f t="shared" si="14"/>
        <v>0</v>
      </c>
      <c r="AO35" s="170">
        <f t="shared" si="14"/>
        <v>0</v>
      </c>
      <c r="AP35" s="170">
        <f t="shared" si="14"/>
        <v>0</v>
      </c>
      <c r="AQ35" s="170">
        <f t="shared" si="14"/>
        <v>0</v>
      </c>
      <c r="AR35" s="170">
        <f t="shared" si="14"/>
        <v>0</v>
      </c>
      <c r="AS35" s="170">
        <f t="shared" si="14"/>
        <v>0</v>
      </c>
      <c r="AT35" s="170">
        <f t="shared" si="14"/>
        <v>0</v>
      </c>
      <c r="AU35" s="170">
        <f t="shared" si="14"/>
        <v>0</v>
      </c>
      <c r="AV35" s="170">
        <f t="shared" si="14"/>
        <v>0</v>
      </c>
      <c r="AW35" s="170">
        <f t="shared" si="14"/>
        <v>0</v>
      </c>
      <c r="AX35" s="166">
        <f t="shared" si="14"/>
        <v>0</v>
      </c>
      <c r="AY35" s="226">
        <f>IF(N$10=1,AM35,IF(N$10=2,SUM(AM35:AN35),IF(N$10=3,SUM(AM35:AO35),IF(N$10=4,SUM(AM35:AP35),IF(N$10=5,SUM(AM35:AQ35),IF(N$10=6,SUM(AM35:AR35)))))))+IF(N$10=7,SUM(AM35:AS35),IF(N$10=8,SUM(AM35:AT35),IF(N$10=9,SUM(AM35:AU35),IF(N$10=10,SUM(AM35:AV35),IF(N$10=11,SUM(AM35:AW35),IF(N$10=12,SUM(AM35:AX35)))))))</f>
        <v>0</v>
      </c>
    </row>
    <row r="36" spans="2:51" ht="12" customHeight="1">
      <c r="B36" s="40"/>
      <c r="C36" s="470" t="s">
        <v>164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2"/>
      <c r="Y36" s="389">
        <f t="shared" si="9"/>
        <v>0</v>
      </c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1"/>
      <c r="AK36" s="35"/>
      <c r="AL36" s="129">
        <v>0.01</v>
      </c>
      <c r="AM36" s="169">
        <f aca="true" t="shared" si="15" ref="AM36:AX36">ROUND(AM28*$AL36,2)</f>
        <v>0</v>
      </c>
      <c r="AN36" s="170">
        <f t="shared" si="15"/>
        <v>0</v>
      </c>
      <c r="AO36" s="170">
        <f t="shared" si="15"/>
        <v>0</v>
      </c>
      <c r="AP36" s="170">
        <f t="shared" si="15"/>
        <v>0</v>
      </c>
      <c r="AQ36" s="170">
        <f t="shared" si="15"/>
        <v>0</v>
      </c>
      <c r="AR36" s="170">
        <f t="shared" si="15"/>
        <v>0</v>
      </c>
      <c r="AS36" s="170">
        <f t="shared" si="15"/>
        <v>0</v>
      </c>
      <c r="AT36" s="170">
        <f t="shared" si="15"/>
        <v>0</v>
      </c>
      <c r="AU36" s="170">
        <f t="shared" si="15"/>
        <v>0</v>
      </c>
      <c r="AV36" s="170">
        <f t="shared" si="15"/>
        <v>0</v>
      </c>
      <c r="AW36" s="170">
        <f t="shared" si="15"/>
        <v>0</v>
      </c>
      <c r="AX36" s="166">
        <f t="shared" si="15"/>
        <v>0</v>
      </c>
      <c r="AY36" s="226">
        <f>IF(N$10=1,AM36,IF(N$10=2,SUM(AM36:AN36),IF(N$10=3,SUM(AM36:AO36),IF(N$10=4,SUM(AM36:AP36),IF(N$10=5,SUM(AM36:AQ36),IF(N$10=6,SUM(AM36:AR36)))))))+IF(N$10=7,SUM(AM36:AS36),IF(N$10=8,SUM(AM36:AT36),IF(N$10=9,SUM(AM36:AU36),IF(N$10=10,SUM(AM36:AV36),IF(N$10=11,SUM(AM36:AW36),IF(N$10=12,SUM(AM36:AX36)))))))</f>
        <v>0</v>
      </c>
    </row>
    <row r="37" spans="2:51" ht="12" customHeight="1">
      <c r="B37" s="40"/>
      <c r="C37" s="470" t="s">
        <v>165</v>
      </c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7"/>
      <c r="Y37" s="389">
        <f t="shared" si="9"/>
        <v>0</v>
      </c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1"/>
      <c r="AK37" s="35"/>
      <c r="AL37" s="129"/>
      <c r="AM37" s="174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235"/>
      <c r="AY37" s="226">
        <f>IF(N$10=1,AM37,IF(N$10=2,SUM(AM37:AN37),IF(N$10=3,SUM(AM37:AO37),IF(N$10=4,SUM(AM37:AP37),IF(N$10=5,SUM(AM37:AQ37),IF(N$10=6,SUM(AM37:AR37)))))))+IF(N$10=7,SUM(AM37:AS37),IF(N$10=8,SUM(AM37:AT37),IF(N$10=9,SUM(AM37:AU37),IF(N$10=10,SUM(AM37:AV37),IF(N$10=11,SUM(AM37:AW37),IF(N$10=12,SUM(AM37:AX37)))))))</f>
        <v>0</v>
      </c>
    </row>
    <row r="38" spans="2:51" ht="12" customHeight="1">
      <c r="B38" s="40"/>
      <c r="C38" s="392" t="s">
        <v>166</v>
      </c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4"/>
      <c r="Y38" s="389">
        <f t="shared" si="9"/>
        <v>0</v>
      </c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1"/>
      <c r="AK38" s="35"/>
      <c r="AL38" s="125"/>
      <c r="AM38" s="174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235"/>
      <c r="AY38" s="226">
        <f t="shared" si="0"/>
        <v>0</v>
      </c>
    </row>
    <row r="39" spans="2:51" ht="21.75" customHeight="1">
      <c r="B39" s="40"/>
      <c r="C39" s="392" t="s">
        <v>167</v>
      </c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4"/>
      <c r="Y39" s="441">
        <f>Y29-Y37-Y38</f>
        <v>0</v>
      </c>
      <c r="Z39" s="442"/>
      <c r="AA39" s="442"/>
      <c r="AB39" s="442"/>
      <c r="AC39" s="442"/>
      <c r="AD39" s="442"/>
      <c r="AE39" s="442"/>
      <c r="AF39" s="442"/>
      <c r="AG39" s="442"/>
      <c r="AH39" s="442"/>
      <c r="AI39" s="442"/>
      <c r="AJ39" s="443"/>
      <c r="AK39" s="35"/>
      <c r="AL39" s="126"/>
      <c r="AM39" s="169">
        <f aca="true" t="shared" si="16" ref="AM39:AX39">AM29-AM37-AM38</f>
        <v>0</v>
      </c>
      <c r="AN39" s="170">
        <f t="shared" si="16"/>
        <v>0</v>
      </c>
      <c r="AO39" s="170">
        <f t="shared" si="16"/>
        <v>0</v>
      </c>
      <c r="AP39" s="170">
        <f t="shared" si="16"/>
        <v>0</v>
      </c>
      <c r="AQ39" s="170">
        <f t="shared" si="16"/>
        <v>0</v>
      </c>
      <c r="AR39" s="170">
        <f t="shared" si="16"/>
        <v>0</v>
      </c>
      <c r="AS39" s="170">
        <f t="shared" si="16"/>
        <v>0</v>
      </c>
      <c r="AT39" s="170">
        <f t="shared" si="16"/>
        <v>0</v>
      </c>
      <c r="AU39" s="170">
        <f t="shared" si="16"/>
        <v>0</v>
      </c>
      <c r="AV39" s="170">
        <f t="shared" si="16"/>
        <v>0</v>
      </c>
      <c r="AW39" s="170">
        <f t="shared" si="16"/>
        <v>0</v>
      </c>
      <c r="AX39" s="166">
        <f t="shared" si="16"/>
        <v>0</v>
      </c>
      <c r="AY39" s="226">
        <f>IF(N$10=1,0,IF(N$10=2,AN39,IF(N$10=3,AO39,IF(N$10=4,AP39,IF(N$10=5,AQ39,IF(N$10=6,AR39))))))+IF(N$10=7,AS39,IF(N$10=8,AT39,IF(N$10=9,AU39,IF(N$10=10,AV39,IF(N$10=11,AW39,IF(N$10=12,AX39))))))</f>
        <v>0</v>
      </c>
    </row>
    <row r="40" spans="2:51" ht="32.25" customHeight="1">
      <c r="B40" s="40"/>
      <c r="C40" s="392" t="s">
        <v>168</v>
      </c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4"/>
      <c r="Y40" s="389">
        <f>AY40</f>
        <v>0</v>
      </c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1"/>
      <c r="AK40" s="35"/>
      <c r="AL40" s="126"/>
      <c r="AM40" s="169"/>
      <c r="AN40" s="170">
        <f>AM41</f>
        <v>0</v>
      </c>
      <c r="AO40" s="170">
        <f aca="true" t="shared" si="17" ref="AO40:AX40">AN41</f>
        <v>0</v>
      </c>
      <c r="AP40" s="170">
        <f t="shared" si="17"/>
        <v>0</v>
      </c>
      <c r="AQ40" s="170">
        <f t="shared" si="17"/>
        <v>0</v>
      </c>
      <c r="AR40" s="170">
        <f t="shared" si="17"/>
        <v>0</v>
      </c>
      <c r="AS40" s="170">
        <f t="shared" si="17"/>
        <v>0</v>
      </c>
      <c r="AT40" s="170">
        <f t="shared" si="17"/>
        <v>0</v>
      </c>
      <c r="AU40" s="170">
        <f t="shared" si="17"/>
        <v>0</v>
      </c>
      <c r="AV40" s="170">
        <f t="shared" si="17"/>
        <v>0</v>
      </c>
      <c r="AW40" s="170">
        <f t="shared" si="17"/>
        <v>0</v>
      </c>
      <c r="AX40" s="166">
        <f t="shared" si="17"/>
        <v>0</v>
      </c>
      <c r="AY40" s="226">
        <f>IF(N$10=1,AM40,IF(N$10=2,AN40,IF(N$10=3,AO40,IF(N$10=4,AP40,IF(N$10=5,AQ40,IF(N$10=6,AR40))))))+IF(N$10=7,AS40,IF(N$10=8,AT40,IF(N$10=9,AU40,IF(N$10=10,AV40,IF(N$10=11,AW40,IF(N$10=12,AX40))))))</f>
        <v>0</v>
      </c>
    </row>
    <row r="41" spans="2:51" ht="12" customHeight="1">
      <c r="B41" s="40"/>
      <c r="C41" s="392" t="s">
        <v>169</v>
      </c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4"/>
      <c r="Y41" s="450">
        <f>Y39-Y40</f>
        <v>0</v>
      </c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2"/>
      <c r="AK41" s="35"/>
      <c r="AL41" s="126"/>
      <c r="AM41" s="169">
        <f>AM39-AM40</f>
        <v>0</v>
      </c>
      <c r="AN41" s="170">
        <f>ROUND(SUM($AM22:AN22)*$AL30,2)+ROUND(SUM($AM23:AN23)*$AL31,2)+ROUND(SUM($AM24:AN24)*$AL32,2)+ROUND(SUM($AM25:AN25)*$AL33,2)+ROUND(SUM($AM26:AN26)*$AL34,2)+ROUND(SUM($AM27:AN27)*$AL35,2)+ROUND(SUM($AM28:AN28)*$AL36,2)</f>
        <v>0</v>
      </c>
      <c r="AO41" s="170">
        <f>ROUND(SUM($AM22:AO22)*$AL30,2)+ROUND(SUM($AM23:AO23)*$AL31,2)+ROUND(SUM($AM24:AO24)*$AL32,2)+ROUND(SUM($AM25:AO25)*$AL33,2)+ROUND(SUM($AM26:AO26)*$AL34,2)+ROUND(SUM($AM27:AO27)*$AL35,2)+ROUND(SUM($AM28:AO28)*$AL36,2)</f>
        <v>0</v>
      </c>
      <c r="AP41" s="170">
        <f>ROUND(SUM($AM22:AP22)*$AL30,2)+ROUND(SUM($AM23:AP23)*$AL31,2)+ROUND(SUM($AM24:AP24)*$AL32,2)+ROUND(SUM($AM25:AP25)*$AL33,2)+ROUND(SUM($AM26:AP26)*$AL34,2)+ROUND(SUM($AM27:AP27)*$AL35,2)+ROUND(SUM($AM28:AP28)*$AL36,2)</f>
        <v>0</v>
      </c>
      <c r="AQ41" s="170">
        <f>ROUND(SUM($AM22:AQ22)*$AL30,2)+ROUND(SUM($AM23:AQ23)*$AL31,2)+ROUND(SUM($AM24:AQ24)*$AL32,2)+ROUND(SUM($AM25:AQ25)*$AL33,2)+ROUND(SUM($AM26:AQ26)*$AL34,2)+ROUND(SUM($AM27:AQ27)*$AL35,2)+ROUND(SUM($AM28:AQ28)*$AL36,2)</f>
        <v>0</v>
      </c>
      <c r="AR41" s="170">
        <f>ROUND(SUM($AM22:AR22)*$AL30,2)+ROUND(SUM($AM23:AR23)*$AL31,2)+ROUND(SUM($AM24:AR24)*$AL32,2)+ROUND(SUM($AM25:AR25)*$AL33,2)+ROUND(SUM($AM26:AR26)*$AL34,2)+ROUND(SUM($AM27:AR27)*$AL35,2)+ROUND(SUM($AM28:AR28)*$AL36,2)</f>
        <v>0</v>
      </c>
      <c r="AS41" s="170">
        <f>ROUND(SUM($AM22:AS22)*$AL30,2)+ROUND(SUM($AM23:AS23)*$AL31,2)+ROUND(SUM($AM24:AS24)*$AL32,2)+ROUND(SUM($AM25:AS25)*$AL33,2)+ROUND(SUM($AM26:AS26)*$AL34,2)+ROUND(SUM($AM27:AS27)*$AL35,2)+ROUND(SUM($AM28:AS28)*$AL36,2)</f>
        <v>0</v>
      </c>
      <c r="AT41" s="170">
        <f>ROUND(SUM($AM22:AT22)*$AL30,2)+ROUND(SUM($AM23:AT23)*$AL31,2)+ROUND(SUM($AM24:AT24)*$AL32,2)+ROUND(SUM($AM25:AT25)*$AL33,2)+ROUND(SUM($AM26:AT26)*$AL34,2)+ROUND(SUM($AM27:AT27)*$AL35,2)+ROUND(SUM($AM28:AT28)*$AL36,2)</f>
        <v>0</v>
      </c>
      <c r="AU41" s="170">
        <f>ROUND(SUM($AM22:AU22)*$AL30,2)+ROUND(SUM($AM23:AU23)*$AL31,2)+ROUND(SUM($AM24:AU24)*$AL32,2)+ROUND(SUM($AM25:AU25)*$AL33,2)+ROUND(SUM($AM26:AU26)*$AL34,2)+ROUND(SUM($AM27:AU27)*$AL35,2)+ROUND(SUM($AM28:AU28)*$AL36,2)</f>
        <v>0</v>
      </c>
      <c r="AV41" s="170">
        <f>ROUND(SUM($AM22:AV22)*$AL30,2)+ROUND(SUM($AM23:AV23)*$AL31,2)+ROUND(SUM($AM24:AV24)*$AL32,2)+ROUND(SUM($AM25:AV25)*$AL33,2)+ROUND(SUM($AM26:AV26)*$AL34,2)+ROUND(SUM($AM27:AV27)*$AL35,2)+ROUND(SUM($AM28:AV28)*$AL36,2)</f>
        <v>0</v>
      </c>
      <c r="AW41" s="170">
        <f>ROUND(SUM($AM22:AW22)*$AL30,2)+ROUND(SUM($AM23:AW23)*$AL31,2)+ROUND(SUM($AM24:AW24)*$AL32,2)+ROUND(SUM($AM25:AW25)*$AL33,2)+ROUND(SUM($AM26:AW26)*$AL34,2)+ROUND(SUM($AM27:AW27)*$AL35,2)+ROUND(SUM($AM28:AW28)*$AL36,2)</f>
        <v>0</v>
      </c>
      <c r="AX41" s="166">
        <f>ROUND(SUM($AM22:AX22)*$AL30,2)+ROUND(SUM($AM23:AX23)*$AL31,2)+ROUND(SUM($AM24:AX24)*$AL32,2)+ROUND(SUM($AM25:AX25)*$AL33,2)+ROUND(SUM($AM26:AX26)*$AL34,2)+ROUND(SUM($AM27:AX27)*$AL35,2)+ROUND(SUM($AM28:AX28)*$AL36,2)</f>
        <v>0</v>
      </c>
      <c r="AY41" s="226">
        <f>IF(N$10=1,AM41,IF(N$10=2,AN41,IF(N$10=3,AO41,IF(N$10=4,AP41,IF(N$10=5,AQ41,IF(N$10=6,AR41))))))+IF(N$10=7,AS41,IF(N$10=8,AT41,IF(N$10=9,AU41,IF(N$10=10,AV41,IF(N$10=11,AW41,IF(N$10=12,AX41))))))</f>
        <v>0</v>
      </c>
    </row>
    <row r="42" spans="2:51" ht="12" customHeight="1">
      <c r="B42" s="40"/>
      <c r="C42" s="444" t="s">
        <v>170</v>
      </c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6"/>
      <c r="Y42" s="447">
        <f>AY42</f>
        <v>0</v>
      </c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9"/>
      <c r="AK42" s="35"/>
      <c r="AL42" s="36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236"/>
      <c r="AY42" s="227">
        <f t="shared" si="0"/>
        <v>0</v>
      </c>
    </row>
    <row r="43" spans="2:37" ht="8.25" customHeight="1">
      <c r="B43" s="40"/>
      <c r="C43" s="53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"/>
    </row>
    <row r="44" spans="2:38" ht="12" customHeight="1">
      <c r="B44" s="4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37"/>
      <c r="R44" s="37"/>
      <c r="S44" s="54"/>
      <c r="T44" s="37"/>
      <c r="U44" s="37"/>
      <c r="V44" s="54"/>
      <c r="W44" s="54" t="s">
        <v>83</v>
      </c>
      <c r="X44" s="37"/>
      <c r="Y44" s="59"/>
      <c r="Z44" s="59"/>
      <c r="AA44" s="59"/>
      <c r="AB44" s="431"/>
      <c r="AC44" s="415"/>
      <c r="AD44" s="416"/>
      <c r="AE44" s="414">
        <f>F138</f>
        <v>3</v>
      </c>
      <c r="AF44" s="439"/>
      <c r="AG44" s="440"/>
      <c r="AH44" s="414" t="str">
        <f>I138</f>
        <v>2020</v>
      </c>
      <c r="AI44" s="415"/>
      <c r="AJ44" s="416"/>
      <c r="AK44" s="5"/>
      <c r="AL44" s="128"/>
    </row>
    <row r="45" spans="2:38" ht="8.25" customHeight="1">
      <c r="B45" s="4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37"/>
      <c r="R45" s="37"/>
      <c r="S45" s="37"/>
      <c r="T45" s="37"/>
      <c r="U45" s="37"/>
      <c r="V45" s="37"/>
      <c r="W45" s="37"/>
      <c r="X45" s="37"/>
      <c r="Y45" s="59"/>
      <c r="Z45" s="59"/>
      <c r="AA45" s="59"/>
      <c r="AB45" s="417" t="s">
        <v>107</v>
      </c>
      <c r="AC45" s="417"/>
      <c r="AD45" s="417"/>
      <c r="AE45" s="417" t="s">
        <v>108</v>
      </c>
      <c r="AF45" s="417"/>
      <c r="AG45" s="417"/>
      <c r="AH45" s="417" t="s">
        <v>109</v>
      </c>
      <c r="AI45" s="417"/>
      <c r="AJ45" s="417"/>
      <c r="AK45" s="5"/>
      <c r="AL45" s="128"/>
    </row>
    <row r="46" spans="2:37" ht="9" customHeight="1">
      <c r="B46" s="4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37"/>
      <c r="R46" s="37"/>
      <c r="S46" s="37"/>
      <c r="T46" s="37"/>
      <c r="U46" s="37"/>
      <c r="V46" s="37"/>
      <c r="W46" s="37"/>
      <c r="X46" s="37"/>
      <c r="Y46" s="59"/>
      <c r="Z46" s="59"/>
      <c r="AA46" s="59"/>
      <c r="AB46" s="62"/>
      <c r="AC46" s="62"/>
      <c r="AD46" s="62"/>
      <c r="AE46" s="62"/>
      <c r="AF46" s="62"/>
      <c r="AG46" s="62"/>
      <c r="AH46" s="62"/>
      <c r="AI46" s="62"/>
      <c r="AJ46" s="62"/>
      <c r="AK46" s="5"/>
    </row>
    <row r="47" spans="2:103" s="22" customFormat="1" ht="35.25" customHeight="1">
      <c r="B47" s="55"/>
      <c r="C47" s="413" t="s">
        <v>323</v>
      </c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24"/>
      <c r="AZ47" s="119"/>
      <c r="BA47" s="120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6"/>
      <c r="CV47" s="26"/>
      <c r="CW47" s="26"/>
      <c r="CX47" s="26"/>
      <c r="CY47" s="26"/>
    </row>
    <row r="48" spans="2:103" s="22" customFormat="1" ht="9.75" customHeight="1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430" t="s">
        <v>266</v>
      </c>
      <c r="AI48" s="430"/>
      <c r="AJ48" s="430"/>
      <c r="AK48" s="24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120"/>
      <c r="BA48" s="120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6"/>
      <c r="CV48" s="26"/>
      <c r="CW48" s="26"/>
      <c r="CX48" s="26"/>
      <c r="CY48" s="26"/>
    </row>
    <row r="49" spans="2:103" s="22" customFormat="1" ht="12" customHeight="1">
      <c r="B49" s="23"/>
      <c r="C49" s="313" t="s">
        <v>171</v>
      </c>
      <c r="D49" s="314"/>
      <c r="E49" s="314"/>
      <c r="F49" s="314"/>
      <c r="G49" s="314"/>
      <c r="H49" s="314"/>
      <c r="I49" s="314"/>
      <c r="J49" s="314"/>
      <c r="K49" s="313" t="s">
        <v>327</v>
      </c>
      <c r="L49" s="314"/>
      <c r="M49" s="314"/>
      <c r="N49" s="314"/>
      <c r="O49" s="314"/>
      <c r="P49" s="314"/>
      <c r="Q49" s="314"/>
      <c r="R49" s="314"/>
      <c r="S49" s="313" t="s">
        <v>171</v>
      </c>
      <c r="T49" s="314"/>
      <c r="U49" s="314"/>
      <c r="V49" s="314"/>
      <c r="W49" s="314"/>
      <c r="X49" s="314"/>
      <c r="Y49" s="314"/>
      <c r="Z49" s="314"/>
      <c r="AA49" s="314"/>
      <c r="AB49" s="438" t="s">
        <v>327</v>
      </c>
      <c r="AC49" s="438"/>
      <c r="AD49" s="438"/>
      <c r="AE49" s="438"/>
      <c r="AF49" s="438"/>
      <c r="AG49" s="438"/>
      <c r="AH49" s="438"/>
      <c r="AI49" s="438"/>
      <c r="AJ49" s="438"/>
      <c r="AK49" s="24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20"/>
      <c r="BA49" s="120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6"/>
      <c r="CV49" s="26"/>
      <c r="CW49" s="26"/>
      <c r="CX49" s="26"/>
      <c r="CY49" s="26"/>
    </row>
    <row r="50" spans="2:103" s="22" customFormat="1" ht="12" customHeight="1">
      <c r="B50" s="23"/>
      <c r="C50" s="316"/>
      <c r="D50" s="317"/>
      <c r="E50" s="317"/>
      <c r="F50" s="317"/>
      <c r="G50" s="317"/>
      <c r="H50" s="317"/>
      <c r="I50" s="317"/>
      <c r="J50" s="317"/>
      <c r="K50" s="316"/>
      <c r="L50" s="317"/>
      <c r="M50" s="317"/>
      <c r="N50" s="317"/>
      <c r="O50" s="317"/>
      <c r="P50" s="317"/>
      <c r="Q50" s="317"/>
      <c r="R50" s="317"/>
      <c r="S50" s="316"/>
      <c r="T50" s="317"/>
      <c r="U50" s="317"/>
      <c r="V50" s="317"/>
      <c r="W50" s="317"/>
      <c r="X50" s="317"/>
      <c r="Y50" s="317"/>
      <c r="Z50" s="317"/>
      <c r="AA50" s="317"/>
      <c r="AB50" s="438"/>
      <c r="AC50" s="438"/>
      <c r="AD50" s="438"/>
      <c r="AE50" s="438"/>
      <c r="AF50" s="438"/>
      <c r="AG50" s="438"/>
      <c r="AH50" s="438"/>
      <c r="AI50" s="438"/>
      <c r="AJ50" s="438"/>
      <c r="AK50" s="24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20"/>
      <c r="BA50" s="120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6"/>
      <c r="CV50" s="26"/>
      <c r="CW50" s="26"/>
      <c r="CX50" s="26"/>
      <c r="CY50" s="26"/>
    </row>
    <row r="51" spans="2:103" s="22" customFormat="1" ht="12" customHeight="1">
      <c r="B51" s="23"/>
      <c r="C51" s="316"/>
      <c r="D51" s="317"/>
      <c r="E51" s="317"/>
      <c r="F51" s="317"/>
      <c r="G51" s="317"/>
      <c r="H51" s="317"/>
      <c r="I51" s="317"/>
      <c r="J51" s="317"/>
      <c r="K51" s="316"/>
      <c r="L51" s="317"/>
      <c r="M51" s="317"/>
      <c r="N51" s="317"/>
      <c r="O51" s="317"/>
      <c r="P51" s="317"/>
      <c r="Q51" s="317"/>
      <c r="R51" s="317"/>
      <c r="S51" s="316"/>
      <c r="T51" s="317"/>
      <c r="U51" s="317"/>
      <c r="V51" s="317"/>
      <c r="W51" s="317"/>
      <c r="X51" s="317"/>
      <c r="Y51" s="317"/>
      <c r="Z51" s="317"/>
      <c r="AA51" s="317"/>
      <c r="AB51" s="438"/>
      <c r="AC51" s="438"/>
      <c r="AD51" s="438"/>
      <c r="AE51" s="438"/>
      <c r="AF51" s="438"/>
      <c r="AG51" s="438"/>
      <c r="AH51" s="438"/>
      <c r="AI51" s="438"/>
      <c r="AJ51" s="438"/>
      <c r="AK51" s="24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0"/>
      <c r="AZ51" s="120"/>
      <c r="BA51" s="120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6"/>
      <c r="CV51" s="26"/>
      <c r="CW51" s="26"/>
      <c r="CX51" s="26"/>
      <c r="CY51" s="26"/>
    </row>
    <row r="52" spans="2:103" s="22" customFormat="1" ht="12" customHeight="1">
      <c r="B52" s="23"/>
      <c r="C52" s="316"/>
      <c r="D52" s="317"/>
      <c r="E52" s="317"/>
      <c r="F52" s="317"/>
      <c r="G52" s="317"/>
      <c r="H52" s="317"/>
      <c r="I52" s="317"/>
      <c r="J52" s="317"/>
      <c r="K52" s="316"/>
      <c r="L52" s="317"/>
      <c r="M52" s="317"/>
      <c r="N52" s="317"/>
      <c r="O52" s="317"/>
      <c r="P52" s="317"/>
      <c r="Q52" s="317"/>
      <c r="R52" s="317"/>
      <c r="S52" s="316"/>
      <c r="T52" s="317"/>
      <c r="U52" s="317"/>
      <c r="V52" s="317"/>
      <c r="W52" s="317"/>
      <c r="X52" s="317"/>
      <c r="Y52" s="317"/>
      <c r="Z52" s="317"/>
      <c r="AA52" s="317"/>
      <c r="AB52" s="438"/>
      <c r="AC52" s="438"/>
      <c r="AD52" s="438"/>
      <c r="AE52" s="438"/>
      <c r="AF52" s="438"/>
      <c r="AG52" s="438"/>
      <c r="AH52" s="438"/>
      <c r="AI52" s="438"/>
      <c r="AJ52" s="438"/>
      <c r="AK52" s="24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0"/>
      <c r="AZ52" s="120"/>
      <c r="BA52" s="120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6"/>
      <c r="CV52" s="26"/>
      <c r="CW52" s="26"/>
      <c r="CX52" s="26"/>
      <c r="CY52" s="26"/>
    </row>
    <row r="53" spans="2:103" s="22" customFormat="1" ht="12" customHeight="1">
      <c r="B53" s="23"/>
      <c r="C53" s="316"/>
      <c r="D53" s="317"/>
      <c r="E53" s="317"/>
      <c r="F53" s="317"/>
      <c r="G53" s="317"/>
      <c r="H53" s="317"/>
      <c r="I53" s="317"/>
      <c r="J53" s="317"/>
      <c r="K53" s="316"/>
      <c r="L53" s="317"/>
      <c r="M53" s="317"/>
      <c r="N53" s="317"/>
      <c r="O53" s="317"/>
      <c r="P53" s="317"/>
      <c r="Q53" s="317"/>
      <c r="R53" s="317"/>
      <c r="S53" s="316"/>
      <c r="T53" s="317"/>
      <c r="U53" s="317"/>
      <c r="V53" s="317"/>
      <c r="W53" s="317"/>
      <c r="X53" s="317"/>
      <c r="Y53" s="317"/>
      <c r="Z53" s="317"/>
      <c r="AA53" s="317"/>
      <c r="AB53" s="438"/>
      <c r="AC53" s="438"/>
      <c r="AD53" s="438"/>
      <c r="AE53" s="438"/>
      <c r="AF53" s="438"/>
      <c r="AG53" s="438"/>
      <c r="AH53" s="438"/>
      <c r="AI53" s="438"/>
      <c r="AJ53" s="438"/>
      <c r="AK53" s="24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3"/>
      <c r="AZ53" s="120"/>
      <c r="BA53" s="120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6"/>
      <c r="CV53" s="26"/>
      <c r="CW53" s="26"/>
      <c r="CX53" s="26"/>
      <c r="CY53" s="26"/>
    </row>
    <row r="54" spans="2:103" s="22" customFormat="1" ht="12" customHeight="1">
      <c r="B54" s="23"/>
      <c r="C54" s="316"/>
      <c r="D54" s="317"/>
      <c r="E54" s="317"/>
      <c r="F54" s="317"/>
      <c r="G54" s="317"/>
      <c r="H54" s="317"/>
      <c r="I54" s="317"/>
      <c r="J54" s="317"/>
      <c r="K54" s="316"/>
      <c r="L54" s="317"/>
      <c r="M54" s="317"/>
      <c r="N54" s="317"/>
      <c r="O54" s="317"/>
      <c r="P54" s="317"/>
      <c r="Q54" s="317"/>
      <c r="R54" s="317"/>
      <c r="S54" s="316"/>
      <c r="T54" s="317"/>
      <c r="U54" s="317"/>
      <c r="V54" s="317"/>
      <c r="W54" s="317"/>
      <c r="X54" s="317"/>
      <c r="Y54" s="317"/>
      <c r="Z54" s="317"/>
      <c r="AA54" s="317"/>
      <c r="AB54" s="438"/>
      <c r="AC54" s="438"/>
      <c r="AD54" s="438"/>
      <c r="AE54" s="438"/>
      <c r="AF54" s="438"/>
      <c r="AG54" s="438"/>
      <c r="AH54" s="438"/>
      <c r="AI54" s="438"/>
      <c r="AJ54" s="438"/>
      <c r="AK54" s="24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120"/>
      <c r="BA54" s="120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6"/>
      <c r="CV54" s="26"/>
      <c r="CW54" s="26"/>
      <c r="CX54" s="26"/>
      <c r="CY54" s="26"/>
    </row>
    <row r="55" spans="2:103" s="22" customFormat="1" ht="9.75" customHeight="1">
      <c r="B55" s="23"/>
      <c r="C55" s="432">
        <v>1</v>
      </c>
      <c r="D55" s="433"/>
      <c r="E55" s="433"/>
      <c r="F55" s="433"/>
      <c r="G55" s="433"/>
      <c r="H55" s="433"/>
      <c r="I55" s="433"/>
      <c r="J55" s="433"/>
      <c r="K55" s="432">
        <v>2</v>
      </c>
      <c r="L55" s="433"/>
      <c r="M55" s="433"/>
      <c r="N55" s="433"/>
      <c r="O55" s="433"/>
      <c r="P55" s="433"/>
      <c r="Q55" s="433"/>
      <c r="R55" s="433"/>
      <c r="S55" s="432">
        <v>3</v>
      </c>
      <c r="T55" s="433"/>
      <c r="U55" s="433"/>
      <c r="V55" s="433"/>
      <c r="W55" s="433"/>
      <c r="X55" s="433"/>
      <c r="Y55" s="433"/>
      <c r="Z55" s="433"/>
      <c r="AA55" s="434"/>
      <c r="AB55" s="432">
        <v>4</v>
      </c>
      <c r="AC55" s="433"/>
      <c r="AD55" s="433"/>
      <c r="AE55" s="433"/>
      <c r="AF55" s="433"/>
      <c r="AG55" s="433"/>
      <c r="AH55" s="433"/>
      <c r="AI55" s="433"/>
      <c r="AJ55" s="434"/>
      <c r="AK55" s="24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120"/>
      <c r="BA55" s="120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6"/>
      <c r="CV55" s="26"/>
      <c r="CW55" s="26"/>
      <c r="CX55" s="26"/>
      <c r="CY55" s="26"/>
    </row>
    <row r="56" spans="2:103" s="22" customFormat="1" ht="12" customHeight="1">
      <c r="B56" s="23"/>
      <c r="C56" s="490" t="s">
        <v>92</v>
      </c>
      <c r="D56" s="491"/>
      <c r="E56" s="491"/>
      <c r="F56" s="491"/>
      <c r="G56" s="491"/>
      <c r="H56" s="491"/>
      <c r="I56" s="491"/>
      <c r="J56" s="491"/>
      <c r="K56" s="435"/>
      <c r="L56" s="436"/>
      <c r="M56" s="436"/>
      <c r="N56" s="436"/>
      <c r="O56" s="436"/>
      <c r="P56" s="436"/>
      <c r="Q56" s="436"/>
      <c r="R56" s="436"/>
      <c r="S56" s="490" t="s">
        <v>93</v>
      </c>
      <c r="T56" s="491"/>
      <c r="U56" s="491"/>
      <c r="V56" s="491"/>
      <c r="W56" s="491"/>
      <c r="X56" s="491"/>
      <c r="Y56" s="491"/>
      <c r="Z56" s="491"/>
      <c r="AA56" s="492"/>
      <c r="AB56" s="435"/>
      <c r="AC56" s="436"/>
      <c r="AD56" s="436"/>
      <c r="AE56" s="436"/>
      <c r="AF56" s="436"/>
      <c r="AG56" s="436"/>
      <c r="AH56" s="436"/>
      <c r="AI56" s="436"/>
      <c r="AJ56" s="437"/>
      <c r="AK56" s="24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21"/>
      <c r="BA56" s="121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8"/>
      <c r="CV56" s="28"/>
      <c r="CW56" s="28"/>
      <c r="CX56" s="28"/>
      <c r="CY56" s="28"/>
    </row>
    <row r="57" spans="2:103" s="22" customFormat="1" ht="12" customHeight="1">
      <c r="B57" s="23"/>
      <c r="C57" s="407" t="s">
        <v>94</v>
      </c>
      <c r="D57" s="408"/>
      <c r="E57" s="408"/>
      <c r="F57" s="408"/>
      <c r="G57" s="408"/>
      <c r="H57" s="408"/>
      <c r="I57" s="408"/>
      <c r="J57" s="408"/>
      <c r="K57" s="418"/>
      <c r="L57" s="419"/>
      <c r="M57" s="419"/>
      <c r="N57" s="419"/>
      <c r="O57" s="419"/>
      <c r="P57" s="419"/>
      <c r="Q57" s="419"/>
      <c r="R57" s="419"/>
      <c r="S57" s="407" t="s">
        <v>95</v>
      </c>
      <c r="T57" s="408"/>
      <c r="U57" s="408"/>
      <c r="V57" s="408"/>
      <c r="W57" s="408"/>
      <c r="X57" s="408"/>
      <c r="Y57" s="408"/>
      <c r="Z57" s="408"/>
      <c r="AA57" s="422"/>
      <c r="AB57" s="418"/>
      <c r="AC57" s="419"/>
      <c r="AD57" s="419"/>
      <c r="AE57" s="419"/>
      <c r="AF57" s="419"/>
      <c r="AG57" s="419"/>
      <c r="AH57" s="419"/>
      <c r="AI57" s="419"/>
      <c r="AJ57" s="420"/>
      <c r="AK57" s="24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21"/>
      <c r="BA57" s="121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</row>
    <row r="58" spans="2:103" s="22" customFormat="1" ht="12" customHeight="1">
      <c r="B58" s="23"/>
      <c r="C58" s="407" t="s">
        <v>96</v>
      </c>
      <c r="D58" s="408"/>
      <c r="E58" s="408"/>
      <c r="F58" s="408"/>
      <c r="G58" s="408"/>
      <c r="H58" s="408"/>
      <c r="I58" s="408"/>
      <c r="J58" s="408"/>
      <c r="K58" s="418"/>
      <c r="L58" s="419"/>
      <c r="M58" s="419"/>
      <c r="N58" s="419"/>
      <c r="O58" s="419"/>
      <c r="P58" s="419"/>
      <c r="Q58" s="419"/>
      <c r="R58" s="419"/>
      <c r="S58" s="407" t="s">
        <v>97</v>
      </c>
      <c r="T58" s="408"/>
      <c r="U58" s="408"/>
      <c r="V58" s="408"/>
      <c r="W58" s="408"/>
      <c r="X58" s="408"/>
      <c r="Y58" s="408"/>
      <c r="Z58" s="408"/>
      <c r="AA58" s="422"/>
      <c r="AB58" s="418"/>
      <c r="AC58" s="419"/>
      <c r="AD58" s="419"/>
      <c r="AE58" s="419"/>
      <c r="AF58" s="419"/>
      <c r="AG58" s="419"/>
      <c r="AH58" s="419"/>
      <c r="AI58" s="419"/>
      <c r="AJ58" s="420"/>
      <c r="AK58" s="24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0"/>
      <c r="AZ58" s="121"/>
      <c r="BA58" s="121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8"/>
      <c r="CV58" s="28"/>
      <c r="CW58" s="28"/>
      <c r="CX58" s="28"/>
      <c r="CY58" s="28"/>
    </row>
    <row r="59" spans="2:103" s="22" customFormat="1" ht="12" customHeight="1">
      <c r="B59" s="23"/>
      <c r="C59" s="407" t="s">
        <v>98</v>
      </c>
      <c r="D59" s="408"/>
      <c r="E59" s="408"/>
      <c r="F59" s="408"/>
      <c r="G59" s="408"/>
      <c r="H59" s="408"/>
      <c r="I59" s="408"/>
      <c r="J59" s="408"/>
      <c r="K59" s="418"/>
      <c r="L59" s="419"/>
      <c r="M59" s="419"/>
      <c r="N59" s="419"/>
      <c r="O59" s="419"/>
      <c r="P59" s="419"/>
      <c r="Q59" s="419"/>
      <c r="R59" s="419"/>
      <c r="S59" s="407" t="s">
        <v>99</v>
      </c>
      <c r="T59" s="408"/>
      <c r="U59" s="408"/>
      <c r="V59" s="408"/>
      <c r="W59" s="408"/>
      <c r="X59" s="408"/>
      <c r="Y59" s="408"/>
      <c r="Z59" s="408"/>
      <c r="AA59" s="422"/>
      <c r="AB59" s="418"/>
      <c r="AC59" s="419"/>
      <c r="AD59" s="419"/>
      <c r="AE59" s="419"/>
      <c r="AF59" s="419"/>
      <c r="AG59" s="419"/>
      <c r="AH59" s="419"/>
      <c r="AI59" s="419"/>
      <c r="AJ59" s="420"/>
      <c r="AK59" s="24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3"/>
      <c r="AZ59" s="122"/>
      <c r="BA59" s="122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</row>
    <row r="60" spans="2:103" s="22" customFormat="1" ht="12" customHeight="1">
      <c r="B60" s="23"/>
      <c r="C60" s="407" t="s">
        <v>100</v>
      </c>
      <c r="D60" s="408"/>
      <c r="E60" s="408"/>
      <c r="F60" s="408"/>
      <c r="G60" s="408"/>
      <c r="H60" s="408"/>
      <c r="I60" s="408"/>
      <c r="J60" s="408"/>
      <c r="K60" s="418"/>
      <c r="L60" s="419"/>
      <c r="M60" s="419"/>
      <c r="N60" s="419"/>
      <c r="O60" s="419"/>
      <c r="P60" s="419"/>
      <c r="Q60" s="419"/>
      <c r="R60" s="419"/>
      <c r="S60" s="407" t="s">
        <v>101</v>
      </c>
      <c r="T60" s="408"/>
      <c r="U60" s="408"/>
      <c r="V60" s="408"/>
      <c r="W60" s="408"/>
      <c r="X60" s="408"/>
      <c r="Y60" s="408"/>
      <c r="Z60" s="408"/>
      <c r="AA60" s="422"/>
      <c r="AB60" s="418"/>
      <c r="AC60" s="419"/>
      <c r="AD60" s="419"/>
      <c r="AE60" s="419"/>
      <c r="AF60" s="419"/>
      <c r="AG60" s="419"/>
      <c r="AH60" s="419"/>
      <c r="AI60" s="419"/>
      <c r="AJ60" s="420"/>
      <c r="AK60" s="24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122"/>
      <c r="BA60" s="122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</row>
    <row r="61" spans="2:103" s="22" customFormat="1" ht="12" customHeight="1">
      <c r="B61" s="23"/>
      <c r="C61" s="425" t="s">
        <v>102</v>
      </c>
      <c r="D61" s="426"/>
      <c r="E61" s="426"/>
      <c r="F61" s="426"/>
      <c r="G61" s="426"/>
      <c r="H61" s="426"/>
      <c r="I61" s="426"/>
      <c r="J61" s="426"/>
      <c r="K61" s="409"/>
      <c r="L61" s="410"/>
      <c r="M61" s="410"/>
      <c r="N61" s="410"/>
      <c r="O61" s="410"/>
      <c r="P61" s="410"/>
      <c r="Q61" s="410"/>
      <c r="R61" s="410"/>
      <c r="S61" s="425" t="s">
        <v>103</v>
      </c>
      <c r="T61" s="426"/>
      <c r="U61" s="426"/>
      <c r="V61" s="426"/>
      <c r="W61" s="426"/>
      <c r="X61" s="426"/>
      <c r="Y61" s="426"/>
      <c r="Z61" s="426"/>
      <c r="AA61" s="427"/>
      <c r="AB61" s="409"/>
      <c r="AC61" s="410"/>
      <c r="AD61" s="410"/>
      <c r="AE61" s="410"/>
      <c r="AF61" s="410"/>
      <c r="AG61" s="410"/>
      <c r="AH61" s="410"/>
      <c r="AI61" s="410"/>
      <c r="AJ61" s="421"/>
      <c r="AK61" s="24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122"/>
      <c r="BA61" s="122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</row>
    <row r="62" spans="2:103" s="20" customFormat="1" ht="12" customHeight="1">
      <c r="B62" s="30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520" t="s">
        <v>126</v>
      </c>
      <c r="T62" s="520"/>
      <c r="U62" s="520"/>
      <c r="V62" s="520"/>
      <c r="W62" s="520"/>
      <c r="X62" s="520"/>
      <c r="Y62" s="520"/>
      <c r="Z62" s="520"/>
      <c r="AA62" s="520"/>
      <c r="AB62" s="514">
        <f>SUM(K56:R61,AB56:AJ61)</f>
        <v>0</v>
      </c>
      <c r="AC62" s="515"/>
      <c r="AD62" s="515"/>
      <c r="AE62" s="515"/>
      <c r="AF62" s="515"/>
      <c r="AG62" s="515"/>
      <c r="AH62" s="515"/>
      <c r="AI62" s="515"/>
      <c r="AJ62" s="516"/>
      <c r="AK62" s="31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122"/>
      <c r="BA62" s="122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</row>
    <row r="63" spans="2:103" s="20" customFormat="1" ht="12" customHeight="1">
      <c r="B63" s="30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521"/>
      <c r="T63" s="521"/>
      <c r="U63" s="521"/>
      <c r="V63" s="521"/>
      <c r="W63" s="521"/>
      <c r="X63" s="521"/>
      <c r="Y63" s="521"/>
      <c r="Z63" s="521"/>
      <c r="AA63" s="521"/>
      <c r="AB63" s="517"/>
      <c r="AC63" s="518"/>
      <c r="AD63" s="518"/>
      <c r="AE63" s="518"/>
      <c r="AF63" s="518"/>
      <c r="AG63" s="518"/>
      <c r="AH63" s="518"/>
      <c r="AI63" s="518"/>
      <c r="AJ63" s="519"/>
      <c r="AK63" s="31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122"/>
      <c r="BA63" s="122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</row>
    <row r="64" spans="2:103" s="20" customFormat="1" ht="12" customHeight="1">
      <c r="B64" s="30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493" t="s">
        <v>172</v>
      </c>
      <c r="T64" s="493"/>
      <c r="U64" s="493"/>
      <c r="V64" s="493"/>
      <c r="W64" s="493"/>
      <c r="X64" s="493"/>
      <c r="Y64" s="493"/>
      <c r="Z64" s="493"/>
      <c r="AA64" s="493"/>
      <c r="AB64" s="494"/>
      <c r="AC64" s="494"/>
      <c r="AD64" s="494"/>
      <c r="AE64" s="494"/>
      <c r="AF64" s="494"/>
      <c r="AG64" s="494"/>
      <c r="AH64" s="494"/>
      <c r="AI64" s="494"/>
      <c r="AJ64" s="494"/>
      <c r="AK64" s="31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122"/>
      <c r="BA64" s="122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</row>
    <row r="65" spans="2:103" s="20" customFormat="1" ht="12" customHeight="1">
      <c r="B65" s="30"/>
      <c r="C65" s="27"/>
      <c r="D65" s="27"/>
      <c r="E65" s="27"/>
      <c r="F65" s="27"/>
      <c r="G65" s="27"/>
      <c r="H65" s="27"/>
      <c r="I65" s="27"/>
      <c r="J65" s="27"/>
      <c r="K65" s="86"/>
      <c r="L65" s="86"/>
      <c r="M65" s="86"/>
      <c r="N65" s="86"/>
      <c r="O65" s="86"/>
      <c r="P65" s="86"/>
      <c r="Q65" s="86"/>
      <c r="R65" s="86"/>
      <c r="S65" s="493"/>
      <c r="T65" s="493"/>
      <c r="U65" s="493"/>
      <c r="V65" s="493"/>
      <c r="W65" s="493"/>
      <c r="X65" s="493"/>
      <c r="Y65" s="493"/>
      <c r="Z65" s="493"/>
      <c r="AA65" s="493"/>
      <c r="AB65" s="494"/>
      <c r="AC65" s="494"/>
      <c r="AD65" s="494"/>
      <c r="AE65" s="494"/>
      <c r="AF65" s="494"/>
      <c r="AG65" s="494"/>
      <c r="AH65" s="494"/>
      <c r="AI65" s="494"/>
      <c r="AJ65" s="494"/>
      <c r="AK65" s="31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122"/>
      <c r="BA65" s="122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</row>
    <row r="66" spans="2:103" s="20" customFormat="1" ht="12" customHeight="1">
      <c r="B66" s="30"/>
      <c r="C66" s="27"/>
      <c r="D66" s="27"/>
      <c r="E66" s="27"/>
      <c r="F66" s="27"/>
      <c r="G66" s="27"/>
      <c r="H66" s="27"/>
      <c r="I66" s="27"/>
      <c r="J66" s="27"/>
      <c r="K66" s="86"/>
      <c r="L66" s="86"/>
      <c r="M66" s="86"/>
      <c r="N66" s="86"/>
      <c r="O66" s="86"/>
      <c r="P66" s="86"/>
      <c r="Q66" s="86"/>
      <c r="R66" s="86"/>
      <c r="S66" s="493"/>
      <c r="T66" s="493"/>
      <c r="U66" s="493"/>
      <c r="V66" s="493"/>
      <c r="W66" s="493"/>
      <c r="X66" s="493"/>
      <c r="Y66" s="493"/>
      <c r="Z66" s="493"/>
      <c r="AA66" s="493"/>
      <c r="AB66" s="494"/>
      <c r="AC66" s="494"/>
      <c r="AD66" s="494"/>
      <c r="AE66" s="494"/>
      <c r="AF66" s="494"/>
      <c r="AG66" s="494"/>
      <c r="AH66" s="494"/>
      <c r="AI66" s="494"/>
      <c r="AJ66" s="494"/>
      <c r="AK66" s="31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122"/>
      <c r="BA66" s="122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</row>
    <row r="67" spans="2:103" s="20" customFormat="1" ht="12" customHeight="1">
      <c r="B67" s="30"/>
      <c r="C67" s="27"/>
      <c r="D67" s="27"/>
      <c r="E67" s="27"/>
      <c r="F67" s="27"/>
      <c r="G67" s="27"/>
      <c r="H67" s="27"/>
      <c r="I67" s="27"/>
      <c r="J67" s="27"/>
      <c r="K67" s="86"/>
      <c r="L67" s="86"/>
      <c r="M67" s="86"/>
      <c r="N67" s="86"/>
      <c r="O67" s="86"/>
      <c r="P67" s="86"/>
      <c r="Q67" s="86"/>
      <c r="R67" s="86"/>
      <c r="S67" s="493" t="s">
        <v>173</v>
      </c>
      <c r="T67" s="493"/>
      <c r="U67" s="493"/>
      <c r="V67" s="493"/>
      <c r="W67" s="493"/>
      <c r="X67" s="493"/>
      <c r="Y67" s="493"/>
      <c r="Z67" s="493"/>
      <c r="AA67" s="493"/>
      <c r="AB67" s="494"/>
      <c r="AC67" s="494"/>
      <c r="AD67" s="494"/>
      <c r="AE67" s="494"/>
      <c r="AF67" s="494"/>
      <c r="AG67" s="494"/>
      <c r="AH67" s="494"/>
      <c r="AI67" s="494"/>
      <c r="AJ67" s="494"/>
      <c r="AK67" s="31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122"/>
      <c r="BA67" s="122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</row>
    <row r="68" spans="2:103" s="20" customFormat="1" ht="12" customHeight="1">
      <c r="B68" s="30"/>
      <c r="C68" s="27"/>
      <c r="D68" s="27"/>
      <c r="E68" s="27"/>
      <c r="F68" s="27"/>
      <c r="G68" s="27"/>
      <c r="H68" s="27"/>
      <c r="I68" s="27"/>
      <c r="J68" s="27"/>
      <c r="K68" s="86"/>
      <c r="L68" s="86"/>
      <c r="M68" s="86"/>
      <c r="N68" s="86"/>
      <c r="O68" s="86"/>
      <c r="P68" s="86"/>
      <c r="Q68" s="86"/>
      <c r="R68" s="86"/>
      <c r="S68" s="493"/>
      <c r="T68" s="493"/>
      <c r="U68" s="493"/>
      <c r="V68" s="493"/>
      <c r="W68" s="493"/>
      <c r="X68" s="493"/>
      <c r="Y68" s="493"/>
      <c r="Z68" s="493"/>
      <c r="AA68" s="493"/>
      <c r="AB68" s="494"/>
      <c r="AC68" s="494"/>
      <c r="AD68" s="494"/>
      <c r="AE68" s="494"/>
      <c r="AF68" s="494"/>
      <c r="AG68" s="494"/>
      <c r="AH68" s="494"/>
      <c r="AI68" s="494"/>
      <c r="AJ68" s="494"/>
      <c r="AK68" s="31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122"/>
      <c r="BA68" s="122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</row>
    <row r="69" spans="2:103" s="20" customFormat="1" ht="12" customHeight="1">
      <c r="B69" s="30"/>
      <c r="C69" s="27"/>
      <c r="D69" s="27"/>
      <c r="E69" s="27"/>
      <c r="F69" s="27"/>
      <c r="G69" s="27"/>
      <c r="H69" s="27"/>
      <c r="I69" s="27"/>
      <c r="J69" s="27"/>
      <c r="K69" s="86"/>
      <c r="L69" s="86"/>
      <c r="M69" s="86"/>
      <c r="N69" s="86"/>
      <c r="O69" s="86"/>
      <c r="P69" s="86"/>
      <c r="Q69" s="86"/>
      <c r="R69" s="86"/>
      <c r="S69" s="493"/>
      <c r="T69" s="493"/>
      <c r="U69" s="493"/>
      <c r="V69" s="493"/>
      <c r="W69" s="493"/>
      <c r="X69" s="493"/>
      <c r="Y69" s="493"/>
      <c r="Z69" s="493"/>
      <c r="AA69" s="493"/>
      <c r="AB69" s="494"/>
      <c r="AC69" s="494"/>
      <c r="AD69" s="494"/>
      <c r="AE69" s="494"/>
      <c r="AF69" s="494"/>
      <c r="AG69" s="494"/>
      <c r="AH69" s="494"/>
      <c r="AI69" s="494"/>
      <c r="AJ69" s="494"/>
      <c r="AK69" s="31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122"/>
      <c r="BA69" s="122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</row>
    <row r="70" spans="2:103" s="20" customFormat="1" ht="12" customHeight="1">
      <c r="B70" s="30"/>
      <c r="C70" s="27"/>
      <c r="D70" s="27"/>
      <c r="E70" s="27"/>
      <c r="F70" s="27"/>
      <c r="G70" s="27"/>
      <c r="H70" s="27"/>
      <c r="I70" s="27"/>
      <c r="J70" s="27"/>
      <c r="K70" s="86"/>
      <c r="L70" s="86"/>
      <c r="M70" s="86"/>
      <c r="N70" s="86"/>
      <c r="O70" s="86"/>
      <c r="P70" s="86"/>
      <c r="Q70" s="86"/>
      <c r="R70" s="86"/>
      <c r="S70" s="493" t="s">
        <v>174</v>
      </c>
      <c r="T70" s="493"/>
      <c r="U70" s="493"/>
      <c r="V70" s="493"/>
      <c r="W70" s="493"/>
      <c r="X70" s="493"/>
      <c r="Y70" s="493"/>
      <c r="Z70" s="493"/>
      <c r="AA70" s="493"/>
      <c r="AB70" s="495"/>
      <c r="AC70" s="495"/>
      <c r="AD70" s="495"/>
      <c r="AE70" s="495"/>
      <c r="AF70" s="495"/>
      <c r="AG70" s="495"/>
      <c r="AH70" s="495"/>
      <c r="AI70" s="495"/>
      <c r="AJ70" s="495"/>
      <c r="AK70" s="31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122"/>
      <c r="BA70" s="122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</row>
    <row r="71" spans="2:103" s="20" customFormat="1" ht="12" customHeight="1">
      <c r="B71" s="30"/>
      <c r="C71" s="27"/>
      <c r="D71" s="27"/>
      <c r="E71" s="27"/>
      <c r="F71" s="27"/>
      <c r="G71" s="27"/>
      <c r="H71" s="27"/>
      <c r="I71" s="27"/>
      <c r="J71" s="27"/>
      <c r="K71" s="86"/>
      <c r="L71" s="86"/>
      <c r="M71" s="86"/>
      <c r="N71" s="86"/>
      <c r="O71" s="86"/>
      <c r="P71" s="86"/>
      <c r="Q71" s="86"/>
      <c r="R71" s="86"/>
      <c r="S71" s="493"/>
      <c r="T71" s="493"/>
      <c r="U71" s="493"/>
      <c r="V71" s="493"/>
      <c r="W71" s="493"/>
      <c r="X71" s="493"/>
      <c r="Y71" s="493"/>
      <c r="Z71" s="493"/>
      <c r="AA71" s="493"/>
      <c r="AB71" s="495"/>
      <c r="AC71" s="495"/>
      <c r="AD71" s="495"/>
      <c r="AE71" s="495"/>
      <c r="AF71" s="495"/>
      <c r="AG71" s="495"/>
      <c r="AH71" s="495"/>
      <c r="AI71" s="495"/>
      <c r="AJ71" s="495"/>
      <c r="AK71" s="31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122"/>
      <c r="BA71" s="122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</row>
    <row r="72" spans="2:103" s="20" customFormat="1" ht="12" customHeight="1">
      <c r="B72" s="30"/>
      <c r="C72" s="27"/>
      <c r="D72" s="27"/>
      <c r="E72" s="27"/>
      <c r="F72" s="27"/>
      <c r="G72" s="27"/>
      <c r="H72" s="27"/>
      <c r="I72" s="27"/>
      <c r="J72" s="27"/>
      <c r="K72" s="86"/>
      <c r="L72" s="86"/>
      <c r="M72" s="86"/>
      <c r="N72" s="86"/>
      <c r="O72" s="86"/>
      <c r="P72" s="86"/>
      <c r="Q72" s="86"/>
      <c r="R72" s="86"/>
      <c r="S72" s="525"/>
      <c r="T72" s="525"/>
      <c r="U72" s="525"/>
      <c r="V72" s="525"/>
      <c r="W72" s="525"/>
      <c r="X72" s="525"/>
      <c r="Y72" s="525"/>
      <c r="Z72" s="525"/>
      <c r="AA72" s="525"/>
      <c r="AB72" s="496"/>
      <c r="AC72" s="496"/>
      <c r="AD72" s="496"/>
      <c r="AE72" s="496"/>
      <c r="AF72" s="496"/>
      <c r="AG72" s="496"/>
      <c r="AH72" s="496"/>
      <c r="AI72" s="496"/>
      <c r="AJ72" s="496"/>
      <c r="AK72" s="31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122"/>
      <c r="BA72" s="122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</row>
    <row r="73" spans="2:103" s="20" customFormat="1" ht="12" customHeight="1">
      <c r="B73" s="3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160"/>
      <c r="AC73" s="160"/>
      <c r="AD73" s="160"/>
      <c r="AE73" s="160"/>
      <c r="AF73" s="160"/>
      <c r="AG73" s="160"/>
      <c r="AH73" s="160"/>
      <c r="AI73" s="160"/>
      <c r="AJ73" s="160"/>
      <c r="AK73" s="31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122"/>
      <c r="BA73" s="122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</row>
    <row r="74" spans="2:37" ht="12" customHeight="1">
      <c r="B74" s="3"/>
      <c r="C74" s="41"/>
      <c r="D74" s="41"/>
      <c r="E74" s="41"/>
      <c r="F74" s="48"/>
      <c r="G74" s="48"/>
      <c r="H74" s="48"/>
      <c r="I74" s="48"/>
      <c r="J74" s="48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124"/>
      <c r="AI74" s="124"/>
      <c r="AJ74" s="124"/>
      <c r="AK74" s="5"/>
    </row>
    <row r="75" spans="2:37" ht="12" customHeight="1">
      <c r="B75" s="3"/>
      <c r="C75" s="428" t="s">
        <v>132</v>
      </c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  <c r="AF75" s="428"/>
      <c r="AG75" s="428"/>
      <c r="AH75" s="428"/>
      <c r="AI75" s="428"/>
      <c r="AJ75" s="428"/>
      <c r="AK75" s="5"/>
    </row>
    <row r="76" spans="2:51" ht="12" customHeight="1">
      <c r="B76" s="3"/>
      <c r="C76" s="428" t="s">
        <v>243</v>
      </c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  <c r="AF76" s="428"/>
      <c r="AG76" s="428"/>
      <c r="AH76" s="428"/>
      <c r="AI76" s="428"/>
      <c r="AJ76" s="428"/>
      <c r="AK76" s="5"/>
      <c r="AM76" s="454" t="s">
        <v>92</v>
      </c>
      <c r="AN76" s="454" t="s">
        <v>94</v>
      </c>
      <c r="AO76" s="454" t="s">
        <v>96</v>
      </c>
      <c r="AP76" s="454" t="s">
        <v>98</v>
      </c>
      <c r="AQ76" s="454" t="s">
        <v>100</v>
      </c>
      <c r="AR76" s="454" t="s">
        <v>102</v>
      </c>
      <c r="AS76" s="454" t="s">
        <v>93</v>
      </c>
      <c r="AT76" s="454" t="s">
        <v>95</v>
      </c>
      <c r="AU76" s="454" t="s">
        <v>97</v>
      </c>
      <c r="AV76" s="454" t="s">
        <v>99</v>
      </c>
      <c r="AW76" s="454" t="s">
        <v>101</v>
      </c>
      <c r="AX76" s="454" t="s">
        <v>103</v>
      </c>
      <c r="AY76" s="469" t="s">
        <v>105</v>
      </c>
    </row>
    <row r="77" spans="2:51" ht="3" customHeight="1">
      <c r="B77" s="3"/>
      <c r="C77" s="41"/>
      <c r="D77" s="41"/>
      <c r="E77" s="41"/>
      <c r="F77" s="48"/>
      <c r="G77" s="48"/>
      <c r="H77" s="48"/>
      <c r="I77" s="48"/>
      <c r="J77" s="48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124"/>
      <c r="AI77" s="124"/>
      <c r="AJ77" s="124"/>
      <c r="AK77" s="5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69"/>
    </row>
    <row r="78" spans="2:103" s="22" customFormat="1" ht="12" customHeight="1">
      <c r="B78" s="23"/>
      <c r="C78" s="438" t="s">
        <v>104</v>
      </c>
      <c r="D78" s="522"/>
      <c r="E78" s="497" t="s">
        <v>110</v>
      </c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97"/>
      <c r="AD78" s="497"/>
      <c r="AE78" s="497"/>
      <c r="AF78" s="438" t="s">
        <v>124</v>
      </c>
      <c r="AG78" s="438"/>
      <c r="AH78" s="438"/>
      <c r="AI78" s="438"/>
      <c r="AJ78" s="438"/>
      <c r="AK78" s="2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69"/>
      <c r="AZ78" s="120"/>
      <c r="BA78" s="120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6"/>
      <c r="CV78" s="26"/>
      <c r="CW78" s="26"/>
      <c r="CX78" s="26"/>
      <c r="CY78" s="26"/>
    </row>
    <row r="79" spans="2:103" s="22" customFormat="1" ht="9" customHeight="1">
      <c r="B79" s="23"/>
      <c r="C79" s="438"/>
      <c r="D79" s="522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438"/>
      <c r="AG79" s="438"/>
      <c r="AH79" s="438"/>
      <c r="AI79" s="438"/>
      <c r="AJ79" s="438"/>
      <c r="AK79" s="24"/>
      <c r="AM79" s="32">
        <v>1</v>
      </c>
      <c r="AN79" s="32">
        <v>2</v>
      </c>
      <c r="AO79" s="32">
        <v>3</v>
      </c>
      <c r="AP79" s="32">
        <v>4</v>
      </c>
      <c r="AQ79" s="32">
        <v>5</v>
      </c>
      <c r="AR79" s="32">
        <v>6</v>
      </c>
      <c r="AS79" s="32">
        <v>7</v>
      </c>
      <c r="AT79" s="32">
        <v>8</v>
      </c>
      <c r="AU79" s="32">
        <v>9</v>
      </c>
      <c r="AV79" s="32">
        <v>10</v>
      </c>
      <c r="AW79" s="32">
        <v>11</v>
      </c>
      <c r="AX79" s="32">
        <v>12</v>
      </c>
      <c r="AY79" s="32">
        <v>13</v>
      </c>
      <c r="AZ79" s="120"/>
      <c r="BA79" s="120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6"/>
      <c r="CV79" s="26"/>
      <c r="CW79" s="26"/>
      <c r="CX79" s="26"/>
      <c r="CY79" s="26"/>
    </row>
    <row r="80" spans="2:103" s="22" customFormat="1" ht="33" customHeight="1">
      <c r="B80" s="23"/>
      <c r="C80" s="399">
        <v>1</v>
      </c>
      <c r="D80" s="399"/>
      <c r="E80" s="400" t="s">
        <v>244</v>
      </c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498"/>
      <c r="U80" s="498"/>
      <c r="V80" s="498"/>
      <c r="W80" s="498"/>
      <c r="X80" s="498"/>
      <c r="Y80" s="498"/>
      <c r="Z80" s="498"/>
      <c r="AA80" s="498"/>
      <c r="AB80" s="498"/>
      <c r="AC80" s="498"/>
      <c r="AD80" s="498"/>
      <c r="AE80" s="498"/>
      <c r="AF80" s="499">
        <f>AY80</f>
        <v>0</v>
      </c>
      <c r="AG80" s="499"/>
      <c r="AH80" s="499"/>
      <c r="AI80" s="499"/>
      <c r="AJ80" s="499"/>
      <c r="AK80" s="185"/>
      <c r="AL80" s="186"/>
      <c r="AM80" s="187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9">
        <f>IF(N$10=1,AM80,IF(N$10=2,SUM(AM80:AN80)/2,IF(N$10=3,SUM(AM80:AO80)/3,IF(N$10=4,SUM(AM80:AP80)/4,IF(N$10=5,SUM(AM80:AQ80)/5,IF(N$10=6,SUM(AM80:AR80)/6))))))+IF(N$10=7,SUM(AM80:AS80)/7,IF(N$10=8,SUM(AM80:AT80)/8,IF(N$10=9,SUM(AM80:AU80)/9,IF(N$10=10,SUM(AM80:AV80)/10,IF(N$10=11,SUM(AM80:AW80)/11,IF(N$10=12,SUM(AM80:AX80)/12))))))</f>
        <v>0</v>
      </c>
      <c r="BA80" s="119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6"/>
      <c r="CV80" s="26"/>
      <c r="CW80" s="26"/>
      <c r="CX80" s="26"/>
      <c r="CY80" s="26"/>
    </row>
    <row r="81" spans="2:103" s="22" customFormat="1" ht="23.25" customHeight="1">
      <c r="B81" s="23"/>
      <c r="C81" s="377">
        <v>2</v>
      </c>
      <c r="D81" s="377"/>
      <c r="E81" s="423" t="s">
        <v>250</v>
      </c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387">
        <f>AY81</f>
        <v>0</v>
      </c>
      <c r="AG81" s="387"/>
      <c r="AH81" s="387"/>
      <c r="AI81" s="387"/>
      <c r="AJ81" s="387"/>
      <c r="AK81" s="24"/>
      <c r="AM81" s="205">
        <f>AM21</f>
        <v>0</v>
      </c>
      <c r="AN81" s="206">
        <f aca="true" t="shared" si="18" ref="AN81:AX81">AN21</f>
        <v>0</v>
      </c>
      <c r="AO81" s="206">
        <f t="shared" si="18"/>
        <v>0</v>
      </c>
      <c r="AP81" s="206">
        <f t="shared" si="18"/>
        <v>0</v>
      </c>
      <c r="AQ81" s="206">
        <f t="shared" si="18"/>
        <v>0</v>
      </c>
      <c r="AR81" s="206">
        <f t="shared" si="18"/>
        <v>0</v>
      </c>
      <c r="AS81" s="206">
        <f t="shared" si="18"/>
        <v>0</v>
      </c>
      <c r="AT81" s="206">
        <f t="shared" si="18"/>
        <v>0</v>
      </c>
      <c r="AU81" s="206">
        <f t="shared" si="18"/>
        <v>0</v>
      </c>
      <c r="AV81" s="206">
        <f t="shared" si="18"/>
        <v>0</v>
      </c>
      <c r="AW81" s="206">
        <f t="shared" si="18"/>
        <v>0</v>
      </c>
      <c r="AX81" s="206">
        <f t="shared" si="18"/>
        <v>0</v>
      </c>
      <c r="AY81" s="178">
        <f>IF(N$10=1,AM81,IF(N$10=2,SUM(AM81:AN81),IF(N$10=3,SUM(AM81:AO81),IF(N$10=4,SUM(AM81:AP81),IF(N$10=5,SUM(AM81:AQ81),IF(N$10=6,SUM(AM81:AR81)))))))+IF(N$10=7,SUM(AM81:AS81),IF(N$10=8,SUM(AM81:AT81),IF(N$10=9,SUM(AM81:AU81),IF(N$10=10,SUM(AM81:AV81),IF(N$10=11,SUM(AM81:AW81),IF(N$10=12,SUM(AM81:AX81)))))))</f>
        <v>0</v>
      </c>
      <c r="BA81" s="119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6"/>
      <c r="CV81" s="26"/>
      <c r="CW81" s="26"/>
      <c r="CX81" s="26"/>
      <c r="CY81" s="26"/>
    </row>
    <row r="82" spans="2:103" s="22" customFormat="1" ht="24.75" customHeight="1">
      <c r="B82" s="23"/>
      <c r="C82" s="377">
        <v>3</v>
      </c>
      <c r="D82" s="377"/>
      <c r="E82" s="423" t="s">
        <v>62</v>
      </c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  <c r="AE82" s="424"/>
      <c r="AF82" s="387">
        <f>AY82</f>
        <v>0</v>
      </c>
      <c r="AG82" s="387"/>
      <c r="AH82" s="387"/>
      <c r="AI82" s="387"/>
      <c r="AJ82" s="387"/>
      <c r="AK82" s="24"/>
      <c r="AM82" s="179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1">
        <f>IF(N$10=1,AM82,IF(N$10=2,SUM(AM82:AN82),IF(N$10=3,SUM(AM82:AO82),IF(N$10=4,SUM(AM82:AP82),IF(N$10=5,SUM(AM82:AQ82),IF(N$10=6,SUM(AM82:AR82)))))))+IF(N$10=7,SUM(AM82:AS82),IF(N$10=8,SUM(AM82:AT82),IF(N$10=9,SUM(AM82:AU82),IF(N$10=10,SUM(AM82:AV82),IF(N$10=11,SUM(AM82:AW82),IF(N$10=12,SUM(AM82:AX82)))))))</f>
        <v>0</v>
      </c>
      <c r="BA82" s="119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6"/>
      <c r="CV82" s="26"/>
      <c r="CW82" s="26"/>
      <c r="CX82" s="26"/>
      <c r="CY82" s="26"/>
    </row>
    <row r="83" spans="2:103" s="22" customFormat="1" ht="11.25" customHeight="1">
      <c r="B83" s="23"/>
      <c r="C83" s="377">
        <v>4</v>
      </c>
      <c r="D83" s="377"/>
      <c r="E83" s="423" t="s">
        <v>227</v>
      </c>
      <c r="F83" s="523"/>
      <c r="G83" s="523"/>
      <c r="H83" s="523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3"/>
      <c r="W83" s="523"/>
      <c r="X83" s="523"/>
      <c r="Y83" s="523"/>
      <c r="Z83" s="523"/>
      <c r="AA83" s="523"/>
      <c r="AB83" s="523"/>
      <c r="AC83" s="523"/>
      <c r="AD83" s="523"/>
      <c r="AE83" s="523"/>
      <c r="AF83" s="524"/>
      <c r="AG83" s="524"/>
      <c r="AH83" s="524"/>
      <c r="AI83" s="524"/>
      <c r="AJ83" s="524"/>
      <c r="AK83" s="185"/>
      <c r="AL83" s="186"/>
      <c r="AM83" s="239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1"/>
      <c r="BA83" s="119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6"/>
      <c r="CV83" s="26"/>
      <c r="CW83" s="26"/>
      <c r="CX83" s="26"/>
      <c r="CY83" s="26"/>
    </row>
    <row r="84" spans="2:57" ht="34.5" customHeight="1">
      <c r="B84" s="3"/>
      <c r="C84" s="377">
        <v>5</v>
      </c>
      <c r="D84" s="377"/>
      <c r="E84" s="423" t="s">
        <v>63</v>
      </c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387"/>
      <c r="AG84" s="387"/>
      <c r="AH84" s="387"/>
      <c r="AI84" s="387"/>
      <c r="AJ84" s="387"/>
      <c r="AK84" s="5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8"/>
      <c r="BA84" s="500"/>
      <c r="BB84" s="500"/>
      <c r="BC84" s="500"/>
      <c r="BD84" s="500"/>
      <c r="BE84" s="500"/>
    </row>
    <row r="85" spans="2:103" s="22" customFormat="1" ht="21.75" customHeight="1">
      <c r="B85" s="23"/>
      <c r="C85" s="377">
        <v>6</v>
      </c>
      <c r="D85" s="377"/>
      <c r="E85" s="423" t="s">
        <v>175</v>
      </c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424"/>
      <c r="AE85" s="424"/>
      <c r="AF85" s="387">
        <f>AY85</f>
        <v>0</v>
      </c>
      <c r="AG85" s="387"/>
      <c r="AH85" s="387"/>
      <c r="AI85" s="387"/>
      <c r="AJ85" s="387"/>
      <c r="AK85" s="24"/>
      <c r="AM85" s="182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4">
        <f>IF(N$10=1,AM85,IF(N$10=2,SUM(AM85:AN85),IF(N$10=3,SUM(AM85:AO85),IF(N$10=4,SUM(AM85:AP85),IF(N$10=5,SUM(AM85:AQ85),IF(N$10=6,SUM(AM85:AR85)))))))+IF(N$10=7,SUM(AM85:AS85),IF(N$10=8,SUM(AM85:AT85),IF(N$10=9,SUM(AM85:AU85),IF(N$10=10,SUM(AM85:AV85),IF(N$10=11,SUM(AM85:AW85),IF(N$10=12,SUM(AM85:AX85)))))))</f>
        <v>0</v>
      </c>
      <c r="AZ85" s="120"/>
      <c r="BA85" s="500"/>
      <c r="BB85" s="500"/>
      <c r="BC85" s="500"/>
      <c r="BD85" s="500"/>
      <c r="BE85" s="500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6"/>
      <c r="CV85" s="26"/>
      <c r="CW85" s="26"/>
      <c r="CX85" s="26"/>
      <c r="CY85" s="26"/>
    </row>
    <row r="86" spans="2:103" s="22" customFormat="1" ht="12" customHeight="1">
      <c r="B86" s="23"/>
      <c r="C86" s="372" t="s">
        <v>177</v>
      </c>
      <c r="D86" s="372"/>
      <c r="E86" s="423" t="s">
        <v>176</v>
      </c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4"/>
      <c r="W86" s="424"/>
      <c r="X86" s="424"/>
      <c r="Y86" s="424"/>
      <c r="Z86" s="424"/>
      <c r="AA86" s="424"/>
      <c r="AB86" s="424"/>
      <c r="AC86" s="424"/>
      <c r="AD86" s="424"/>
      <c r="AE86" s="424"/>
      <c r="AF86" s="387">
        <f>AY86</f>
        <v>0</v>
      </c>
      <c r="AG86" s="387"/>
      <c r="AH86" s="387"/>
      <c r="AI86" s="387"/>
      <c r="AJ86" s="387"/>
      <c r="AK86" s="24"/>
      <c r="AM86" s="179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4">
        <f>IF(N$10=1,AM86,IF(N$10=2,SUM(AM86:AN86),IF(N$10=3,SUM(AM86:AO86),IF(N$10=4,SUM(AM86:AP86),IF(N$10=5,SUM(AM86:AQ86),IF(N$10=6,SUM(AM86:AR86)))))))+IF(N$10=7,SUM(AM86:AS86),IF(N$10=8,SUM(AM86:AT86),IF(N$10=9,SUM(AM86:AU86),IF(N$10=10,SUM(AM86:AV86),IF(N$10=11,SUM(AM86:AW86),IF(N$10=12,SUM(AM86:AX86)))))))</f>
        <v>0</v>
      </c>
      <c r="AZ86" s="120"/>
      <c r="BA86" s="500"/>
      <c r="BB86" s="500"/>
      <c r="BC86" s="500"/>
      <c r="BD86" s="500"/>
      <c r="BE86" s="500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6"/>
      <c r="CV86" s="26"/>
      <c r="CW86" s="26"/>
      <c r="CX86" s="26"/>
      <c r="CY86" s="26"/>
    </row>
    <row r="87" spans="2:103" s="22" customFormat="1" ht="21.75" customHeight="1">
      <c r="B87" s="23"/>
      <c r="C87" s="372" t="s">
        <v>178</v>
      </c>
      <c r="D87" s="372"/>
      <c r="E87" s="423" t="s">
        <v>314</v>
      </c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4"/>
      <c r="W87" s="424"/>
      <c r="X87" s="424"/>
      <c r="Y87" s="424"/>
      <c r="Z87" s="424"/>
      <c r="AA87" s="424"/>
      <c r="AB87" s="424"/>
      <c r="AC87" s="424"/>
      <c r="AD87" s="424"/>
      <c r="AE87" s="424"/>
      <c r="AF87" s="387">
        <f>AY87</f>
        <v>0</v>
      </c>
      <c r="AG87" s="387"/>
      <c r="AH87" s="387"/>
      <c r="AI87" s="387"/>
      <c r="AJ87" s="387"/>
      <c r="AK87" s="24"/>
      <c r="AM87" s="179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4">
        <f>IF(N$10=1,AM87,IF(N$10=2,SUM(AM87:AN87),IF(N$10=3,SUM(AM87:AO87),IF(N$10=4,SUM(AM87:AP87),IF(N$10=5,SUM(AM87:AQ87),IF(N$10=6,SUM(AM87:AR87)))))))+IF(N$10=7,SUM(AM87:AS87),IF(N$10=8,SUM(AM87:AT87),IF(N$10=9,SUM(AM87:AU87),IF(N$10=10,SUM(AM87:AV87),IF(N$10=11,SUM(AM87:AW87),IF(N$10=12,SUM(AM87:AX87)))))))</f>
        <v>0</v>
      </c>
      <c r="AZ87" s="120"/>
      <c r="BA87" s="500"/>
      <c r="BB87" s="500"/>
      <c r="BC87" s="500"/>
      <c r="BD87" s="500"/>
      <c r="BE87" s="500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6"/>
      <c r="CV87" s="26"/>
      <c r="CW87" s="26"/>
      <c r="CX87" s="26"/>
      <c r="CY87" s="26"/>
    </row>
    <row r="88" spans="2:103" s="22" customFormat="1" ht="12" customHeight="1">
      <c r="B88" s="23"/>
      <c r="C88" s="377">
        <v>7</v>
      </c>
      <c r="D88" s="377"/>
      <c r="E88" s="423" t="s">
        <v>64</v>
      </c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24"/>
      <c r="U88" s="424"/>
      <c r="V88" s="424"/>
      <c r="W88" s="424"/>
      <c r="X88" s="424"/>
      <c r="Y88" s="424"/>
      <c r="Z88" s="424"/>
      <c r="AA88" s="424"/>
      <c r="AB88" s="424"/>
      <c r="AC88" s="424"/>
      <c r="AD88" s="424"/>
      <c r="AE88" s="424"/>
      <c r="AF88" s="387">
        <f>AY88</f>
        <v>0</v>
      </c>
      <c r="AG88" s="387"/>
      <c r="AH88" s="387"/>
      <c r="AI88" s="387"/>
      <c r="AJ88" s="387"/>
      <c r="AK88" s="24"/>
      <c r="AM88" s="179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243">
        <f>IF(N$10=1,AM88,IF(N$10=2,SUM(AM88:AN88),IF(N$10=3,SUM(AM88:AO88),IF(N$10=4,SUM(AM88:AP88),IF(N$10=5,SUM(AM88:AQ88),IF(N$10=6,SUM(AM88:AR88)))))))+IF(N$10=7,SUM(AM88:AS88),IF(N$10=8,SUM(AM88:AT88),IF(N$10=9,SUM(AM88:AU88),IF(N$10=10,SUM(AM88:AV88),IF(N$10=11,SUM(AM88:AW88),IF(N$10=12,SUM(AM88:AX88)))))))</f>
        <v>0</v>
      </c>
      <c r="AZ88" s="120"/>
      <c r="BA88" s="500"/>
      <c r="BB88" s="500"/>
      <c r="BC88" s="500"/>
      <c r="BD88" s="500"/>
      <c r="BE88" s="500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6"/>
      <c r="CV88" s="26"/>
      <c r="CW88" s="26"/>
      <c r="CX88" s="26"/>
      <c r="CY88" s="26"/>
    </row>
    <row r="89" spans="2:103" s="22" customFormat="1" ht="33.75" customHeight="1">
      <c r="B89" s="23"/>
      <c r="C89" s="377">
        <v>8</v>
      </c>
      <c r="D89" s="377"/>
      <c r="E89" s="423" t="s">
        <v>179</v>
      </c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24"/>
      <c r="AC89" s="424"/>
      <c r="AD89" s="424"/>
      <c r="AE89" s="424"/>
      <c r="AF89" s="387">
        <f>AF84-AF85+AF88</f>
        <v>0</v>
      </c>
      <c r="AG89" s="387"/>
      <c r="AH89" s="387"/>
      <c r="AI89" s="387"/>
      <c r="AJ89" s="387"/>
      <c r="AK89" s="24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3"/>
      <c r="AZ89" s="120"/>
      <c r="BA89" s="500"/>
      <c r="BB89" s="500"/>
      <c r="BC89" s="500"/>
      <c r="BD89" s="500"/>
      <c r="BE89" s="500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6"/>
      <c r="CV89" s="26"/>
      <c r="CW89" s="26"/>
      <c r="CX89" s="26"/>
      <c r="CY89" s="26"/>
    </row>
    <row r="90" spans="2:103" s="22" customFormat="1" ht="19.5" customHeight="1">
      <c r="B90" s="23"/>
      <c r="C90" s="527">
        <v>9</v>
      </c>
      <c r="D90" s="528"/>
      <c r="E90" s="531" t="s">
        <v>180</v>
      </c>
      <c r="F90" s="532"/>
      <c r="G90" s="532"/>
      <c r="H90" s="532"/>
      <c r="I90" s="532"/>
      <c r="J90" s="532"/>
      <c r="K90" s="532"/>
      <c r="L90" s="532"/>
      <c r="M90" s="532"/>
      <c r="N90" s="532"/>
      <c r="O90" s="532"/>
      <c r="P90" s="532"/>
      <c r="Q90" s="532"/>
      <c r="R90" s="532"/>
      <c r="S90" s="532"/>
      <c r="T90" s="532"/>
      <c r="U90" s="532"/>
      <c r="V90" s="532"/>
      <c r="W90" s="532"/>
      <c r="X90" s="532"/>
      <c r="Y90" s="532"/>
      <c r="Z90" s="533"/>
      <c r="AA90" s="382" t="s">
        <v>181</v>
      </c>
      <c r="AB90" s="382"/>
      <c r="AC90" s="382"/>
      <c r="AD90" s="382"/>
      <c r="AE90" s="382"/>
      <c r="AF90" s="502"/>
      <c r="AG90" s="502"/>
      <c r="AH90" s="502"/>
      <c r="AI90" s="502"/>
      <c r="AJ90" s="502"/>
      <c r="AK90" s="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42"/>
      <c r="AZ90" s="120"/>
      <c r="BA90" s="500"/>
      <c r="BB90" s="500"/>
      <c r="BC90" s="500"/>
      <c r="BD90" s="500"/>
      <c r="BE90" s="500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6"/>
      <c r="CV90" s="26"/>
      <c r="CW90" s="26"/>
      <c r="CX90" s="26"/>
      <c r="CY90" s="26"/>
    </row>
    <row r="91" spans="2:103" s="22" customFormat="1" ht="19.5" customHeight="1">
      <c r="B91" s="23"/>
      <c r="C91" s="529"/>
      <c r="D91" s="530"/>
      <c r="E91" s="534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6"/>
      <c r="AA91" s="382" t="s">
        <v>182</v>
      </c>
      <c r="AB91" s="382"/>
      <c r="AC91" s="382"/>
      <c r="AD91" s="382"/>
      <c r="AE91" s="382"/>
      <c r="AF91" s="502"/>
      <c r="AG91" s="502"/>
      <c r="AH91" s="502"/>
      <c r="AI91" s="502"/>
      <c r="AJ91" s="502"/>
      <c r="AK91" s="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42"/>
      <c r="AZ91" s="120"/>
      <c r="BA91" s="500"/>
      <c r="BB91" s="500"/>
      <c r="BC91" s="500"/>
      <c r="BD91" s="500"/>
      <c r="BE91" s="500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6"/>
      <c r="CV91" s="26"/>
      <c r="CW91" s="26"/>
      <c r="CX91" s="26"/>
      <c r="CY91" s="26"/>
    </row>
    <row r="92" spans="2:103" s="22" customFormat="1" ht="12" customHeight="1">
      <c r="B92" s="23"/>
      <c r="C92" s="402">
        <v>10</v>
      </c>
      <c r="D92" s="402"/>
      <c r="E92" s="404" t="s">
        <v>183</v>
      </c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382" t="s">
        <v>133</v>
      </c>
      <c r="AB92" s="382"/>
      <c r="AC92" s="382"/>
      <c r="AD92" s="382"/>
      <c r="AE92" s="382"/>
      <c r="AF92" s="502"/>
      <c r="AG92" s="502"/>
      <c r="AH92" s="502"/>
      <c r="AI92" s="502"/>
      <c r="AJ92" s="502"/>
      <c r="AK92" s="24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120"/>
      <c r="BA92" s="500"/>
      <c r="BB92" s="500"/>
      <c r="BC92" s="500"/>
      <c r="BD92" s="500"/>
      <c r="BE92" s="500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6"/>
      <c r="CV92" s="26"/>
      <c r="CW92" s="26"/>
      <c r="CX92" s="26"/>
      <c r="CY92" s="26"/>
    </row>
    <row r="93" spans="2:103" s="22" customFormat="1" ht="12" customHeight="1">
      <c r="B93" s="23"/>
      <c r="C93" s="402"/>
      <c r="D93" s="402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382" t="s">
        <v>134</v>
      </c>
      <c r="AB93" s="382"/>
      <c r="AC93" s="382"/>
      <c r="AD93" s="382"/>
      <c r="AE93" s="382"/>
      <c r="AF93" s="502"/>
      <c r="AG93" s="502"/>
      <c r="AH93" s="502"/>
      <c r="AI93" s="502"/>
      <c r="AJ93" s="502"/>
      <c r="AK93" s="24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120"/>
      <c r="BA93" s="500"/>
      <c r="BB93" s="500"/>
      <c r="BC93" s="500"/>
      <c r="BD93" s="500"/>
      <c r="BE93" s="500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6"/>
      <c r="CV93" s="26"/>
      <c r="CW93" s="26"/>
      <c r="CX93" s="26"/>
      <c r="CY93" s="26"/>
    </row>
    <row r="94" spans="2:103" s="22" customFormat="1" ht="12" customHeight="1">
      <c r="B94" s="23"/>
      <c r="C94" s="402"/>
      <c r="D94" s="402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382" t="s">
        <v>135</v>
      </c>
      <c r="AB94" s="382"/>
      <c r="AC94" s="382"/>
      <c r="AD94" s="382"/>
      <c r="AE94" s="382"/>
      <c r="AF94" s="502"/>
      <c r="AG94" s="502"/>
      <c r="AH94" s="502"/>
      <c r="AI94" s="502"/>
      <c r="AJ94" s="502"/>
      <c r="AK94" s="24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120"/>
      <c r="BA94" s="500"/>
      <c r="BB94" s="500"/>
      <c r="BC94" s="500"/>
      <c r="BD94" s="500"/>
      <c r="BE94" s="500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6"/>
      <c r="CV94" s="26"/>
      <c r="CW94" s="26"/>
      <c r="CX94" s="26"/>
      <c r="CY94" s="26"/>
    </row>
    <row r="95" spans="2:103" s="22" customFormat="1" ht="12" customHeight="1">
      <c r="B95" s="23"/>
      <c r="C95" s="402"/>
      <c r="D95" s="402"/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382" t="s">
        <v>136</v>
      </c>
      <c r="AB95" s="382"/>
      <c r="AC95" s="382"/>
      <c r="AD95" s="382"/>
      <c r="AE95" s="382"/>
      <c r="AF95" s="502"/>
      <c r="AG95" s="502"/>
      <c r="AH95" s="502"/>
      <c r="AI95" s="502"/>
      <c r="AJ95" s="502"/>
      <c r="AK95" s="24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120"/>
      <c r="BA95" s="500"/>
      <c r="BB95" s="500"/>
      <c r="BC95" s="500"/>
      <c r="BD95" s="500"/>
      <c r="BE95" s="500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6"/>
      <c r="CV95" s="26"/>
      <c r="CW95" s="26"/>
      <c r="CX95" s="26"/>
      <c r="CY95" s="26"/>
    </row>
    <row r="96" spans="2:103" s="22" customFormat="1" ht="12" customHeight="1">
      <c r="B96" s="23"/>
      <c r="C96" s="402"/>
      <c r="D96" s="402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382" t="s">
        <v>137</v>
      </c>
      <c r="AB96" s="382"/>
      <c r="AC96" s="382"/>
      <c r="AD96" s="382"/>
      <c r="AE96" s="382"/>
      <c r="AF96" s="502"/>
      <c r="AG96" s="502"/>
      <c r="AH96" s="502"/>
      <c r="AI96" s="502"/>
      <c r="AJ96" s="502"/>
      <c r="AK96" s="24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120"/>
      <c r="BA96" s="500"/>
      <c r="BB96" s="500"/>
      <c r="BC96" s="500"/>
      <c r="BD96" s="500"/>
      <c r="BE96" s="500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6"/>
      <c r="CV96" s="26"/>
      <c r="CW96" s="26"/>
      <c r="CX96" s="26"/>
      <c r="CY96" s="26"/>
    </row>
    <row r="97" spans="2:103" s="22" customFormat="1" ht="12" customHeight="1">
      <c r="B97" s="23"/>
      <c r="C97" s="402"/>
      <c r="D97" s="402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382" t="s">
        <v>138</v>
      </c>
      <c r="AB97" s="382"/>
      <c r="AC97" s="382"/>
      <c r="AD97" s="382"/>
      <c r="AE97" s="382"/>
      <c r="AF97" s="502"/>
      <c r="AG97" s="502"/>
      <c r="AH97" s="502"/>
      <c r="AI97" s="502"/>
      <c r="AJ97" s="502"/>
      <c r="AK97" s="24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120"/>
      <c r="BA97" s="500"/>
      <c r="BB97" s="500"/>
      <c r="BC97" s="500"/>
      <c r="BD97" s="500"/>
      <c r="BE97" s="500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6"/>
      <c r="CV97" s="26"/>
      <c r="CW97" s="26"/>
      <c r="CX97" s="26"/>
      <c r="CY97" s="26"/>
    </row>
    <row r="98" spans="2:103" s="22" customFormat="1" ht="12" customHeight="1">
      <c r="B98" s="23"/>
      <c r="C98" s="402"/>
      <c r="D98" s="402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382" t="s">
        <v>139</v>
      </c>
      <c r="AB98" s="382"/>
      <c r="AC98" s="382"/>
      <c r="AD98" s="382"/>
      <c r="AE98" s="382"/>
      <c r="AF98" s="502"/>
      <c r="AG98" s="502"/>
      <c r="AH98" s="502"/>
      <c r="AI98" s="502"/>
      <c r="AJ98" s="502"/>
      <c r="AK98" s="24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120"/>
      <c r="BA98" s="500"/>
      <c r="BB98" s="500"/>
      <c r="BC98" s="500"/>
      <c r="BD98" s="500"/>
      <c r="BE98" s="500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6"/>
      <c r="CV98" s="26"/>
      <c r="CW98" s="26"/>
      <c r="CX98" s="26"/>
      <c r="CY98" s="26"/>
    </row>
    <row r="99" spans="2:103" s="22" customFormat="1" ht="12" customHeight="1">
      <c r="B99" s="23"/>
      <c r="C99" s="402"/>
      <c r="D99" s="402"/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382" t="s">
        <v>140</v>
      </c>
      <c r="AB99" s="382"/>
      <c r="AC99" s="382"/>
      <c r="AD99" s="382"/>
      <c r="AE99" s="382"/>
      <c r="AF99" s="502"/>
      <c r="AG99" s="502"/>
      <c r="AH99" s="502"/>
      <c r="AI99" s="502"/>
      <c r="AJ99" s="502"/>
      <c r="AK99" s="24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120"/>
      <c r="BA99" s="500"/>
      <c r="BB99" s="500"/>
      <c r="BC99" s="500"/>
      <c r="BD99" s="500"/>
      <c r="BE99" s="500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6"/>
      <c r="CV99" s="26"/>
      <c r="CW99" s="26"/>
      <c r="CX99" s="26"/>
      <c r="CY99" s="26"/>
    </row>
    <row r="100" spans="2:103" s="22" customFormat="1" ht="12" customHeight="1">
      <c r="B100" s="23"/>
      <c r="C100" s="402"/>
      <c r="D100" s="402"/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382" t="s">
        <v>141</v>
      </c>
      <c r="AB100" s="382"/>
      <c r="AC100" s="382"/>
      <c r="AD100" s="382"/>
      <c r="AE100" s="382"/>
      <c r="AF100" s="502"/>
      <c r="AG100" s="502"/>
      <c r="AH100" s="502"/>
      <c r="AI100" s="502"/>
      <c r="AJ100" s="502"/>
      <c r="AK100" s="24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120"/>
      <c r="BA100" s="500"/>
      <c r="BB100" s="500"/>
      <c r="BC100" s="500"/>
      <c r="BD100" s="500"/>
      <c r="BE100" s="500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6"/>
      <c r="CV100" s="26"/>
      <c r="CW100" s="26"/>
      <c r="CX100" s="26"/>
      <c r="CY100" s="26"/>
    </row>
    <row r="101" spans="2:103" s="22" customFormat="1" ht="12" customHeight="1">
      <c r="B101" s="23"/>
      <c r="C101" s="402"/>
      <c r="D101" s="402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382" t="s">
        <v>142</v>
      </c>
      <c r="AB101" s="382"/>
      <c r="AC101" s="382"/>
      <c r="AD101" s="382"/>
      <c r="AE101" s="382"/>
      <c r="AF101" s="502"/>
      <c r="AG101" s="502"/>
      <c r="AH101" s="502"/>
      <c r="AI101" s="502"/>
      <c r="AJ101" s="502"/>
      <c r="AK101" s="24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120"/>
      <c r="BA101" s="500"/>
      <c r="BB101" s="500"/>
      <c r="BC101" s="500"/>
      <c r="BD101" s="500"/>
      <c r="BE101" s="500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6"/>
      <c r="CV101" s="26"/>
      <c r="CW101" s="26"/>
      <c r="CX101" s="26"/>
      <c r="CY101" s="26"/>
    </row>
    <row r="102" spans="2:103" s="22" customFormat="1" ht="12" customHeight="1">
      <c r="B102" s="23"/>
      <c r="C102" s="402"/>
      <c r="D102" s="402"/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382" t="s">
        <v>143</v>
      </c>
      <c r="AB102" s="382"/>
      <c r="AC102" s="382"/>
      <c r="AD102" s="382"/>
      <c r="AE102" s="382"/>
      <c r="AF102" s="502"/>
      <c r="AG102" s="502"/>
      <c r="AH102" s="502"/>
      <c r="AI102" s="502"/>
      <c r="AJ102" s="502"/>
      <c r="AK102" s="24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120"/>
      <c r="BA102" s="500"/>
      <c r="BB102" s="500"/>
      <c r="BC102" s="500"/>
      <c r="BD102" s="500"/>
      <c r="BE102" s="500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6"/>
      <c r="CV102" s="26"/>
      <c r="CW102" s="26"/>
      <c r="CX102" s="26"/>
      <c r="CY102" s="26"/>
    </row>
    <row r="103" spans="2:103" s="22" customFormat="1" ht="12" customHeight="1">
      <c r="B103" s="23"/>
      <c r="C103" s="402"/>
      <c r="D103" s="402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383" t="s">
        <v>144</v>
      </c>
      <c r="AB103" s="383"/>
      <c r="AC103" s="383"/>
      <c r="AD103" s="383"/>
      <c r="AE103" s="383"/>
      <c r="AF103" s="406"/>
      <c r="AG103" s="406"/>
      <c r="AH103" s="406"/>
      <c r="AI103" s="406"/>
      <c r="AJ103" s="406"/>
      <c r="AK103" s="24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120"/>
      <c r="BA103" s="500"/>
      <c r="BB103" s="500"/>
      <c r="BC103" s="500"/>
      <c r="BD103" s="500"/>
      <c r="BE103" s="500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6"/>
      <c r="CV103" s="26"/>
      <c r="CW103" s="26"/>
      <c r="CX103" s="26"/>
      <c r="CY103" s="26"/>
    </row>
    <row r="104" spans="2:103" s="22" customFormat="1" ht="12" customHeight="1">
      <c r="B104" s="23"/>
      <c r="C104" s="402">
        <v>11</v>
      </c>
      <c r="D104" s="402"/>
      <c r="E104" s="404" t="s">
        <v>184</v>
      </c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382" t="s">
        <v>133</v>
      </c>
      <c r="AB104" s="382"/>
      <c r="AC104" s="382"/>
      <c r="AD104" s="382"/>
      <c r="AE104" s="382"/>
      <c r="AF104" s="381"/>
      <c r="AG104" s="381"/>
      <c r="AH104" s="381"/>
      <c r="AI104" s="381"/>
      <c r="AJ104" s="381"/>
      <c r="AK104" s="24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120"/>
      <c r="BA104" s="500"/>
      <c r="BB104" s="500"/>
      <c r="BC104" s="500"/>
      <c r="BD104" s="500"/>
      <c r="BE104" s="500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6"/>
      <c r="CV104" s="26"/>
      <c r="CW104" s="26"/>
      <c r="CX104" s="26"/>
      <c r="CY104" s="26"/>
    </row>
    <row r="105" spans="2:103" s="22" customFormat="1" ht="12" customHeight="1">
      <c r="B105" s="23"/>
      <c r="C105" s="402"/>
      <c r="D105" s="402"/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382" t="s">
        <v>134</v>
      </c>
      <c r="AB105" s="382"/>
      <c r="AC105" s="382"/>
      <c r="AD105" s="382"/>
      <c r="AE105" s="382"/>
      <c r="AF105" s="381"/>
      <c r="AG105" s="381"/>
      <c r="AH105" s="381"/>
      <c r="AI105" s="381"/>
      <c r="AJ105" s="381"/>
      <c r="AK105" s="24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120"/>
      <c r="BA105" s="500"/>
      <c r="BB105" s="500"/>
      <c r="BC105" s="500"/>
      <c r="BD105" s="500"/>
      <c r="BE105" s="500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6"/>
      <c r="CV105" s="26"/>
      <c r="CW105" s="26"/>
      <c r="CX105" s="26"/>
      <c r="CY105" s="26"/>
    </row>
    <row r="106" spans="2:103" s="22" customFormat="1" ht="12" customHeight="1">
      <c r="B106" s="23"/>
      <c r="C106" s="402"/>
      <c r="D106" s="402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382" t="s">
        <v>135</v>
      </c>
      <c r="AB106" s="382"/>
      <c r="AC106" s="382"/>
      <c r="AD106" s="382"/>
      <c r="AE106" s="382"/>
      <c r="AF106" s="381"/>
      <c r="AG106" s="381"/>
      <c r="AH106" s="381"/>
      <c r="AI106" s="381"/>
      <c r="AJ106" s="381"/>
      <c r="AK106" s="24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120"/>
      <c r="BA106" s="500"/>
      <c r="BB106" s="500"/>
      <c r="BC106" s="500"/>
      <c r="BD106" s="500"/>
      <c r="BE106" s="500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6"/>
      <c r="CV106" s="26"/>
      <c r="CW106" s="26"/>
      <c r="CX106" s="26"/>
      <c r="CY106" s="26"/>
    </row>
    <row r="107" spans="2:103" s="22" customFormat="1" ht="12" customHeight="1">
      <c r="B107" s="23"/>
      <c r="C107" s="402"/>
      <c r="D107" s="402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382" t="s">
        <v>136</v>
      </c>
      <c r="AB107" s="382"/>
      <c r="AC107" s="382"/>
      <c r="AD107" s="382"/>
      <c r="AE107" s="382"/>
      <c r="AF107" s="381"/>
      <c r="AG107" s="381"/>
      <c r="AH107" s="381"/>
      <c r="AI107" s="381"/>
      <c r="AJ107" s="381"/>
      <c r="AK107" s="24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120"/>
      <c r="BA107" s="500"/>
      <c r="BB107" s="500"/>
      <c r="BC107" s="500"/>
      <c r="BD107" s="500"/>
      <c r="BE107" s="500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6"/>
      <c r="CV107" s="26"/>
      <c r="CW107" s="26"/>
      <c r="CX107" s="26"/>
      <c r="CY107" s="26"/>
    </row>
    <row r="108" spans="2:103" s="22" customFormat="1" ht="12" customHeight="1">
      <c r="B108" s="23"/>
      <c r="C108" s="402"/>
      <c r="D108" s="402"/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382" t="s">
        <v>137</v>
      </c>
      <c r="AB108" s="382"/>
      <c r="AC108" s="382"/>
      <c r="AD108" s="382"/>
      <c r="AE108" s="382"/>
      <c r="AF108" s="381"/>
      <c r="AG108" s="381"/>
      <c r="AH108" s="381"/>
      <c r="AI108" s="381"/>
      <c r="AJ108" s="381"/>
      <c r="AK108" s="24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120"/>
      <c r="BA108" s="500"/>
      <c r="BB108" s="500"/>
      <c r="BC108" s="500"/>
      <c r="BD108" s="500"/>
      <c r="BE108" s="500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6"/>
      <c r="CV108" s="26"/>
      <c r="CW108" s="26"/>
      <c r="CX108" s="26"/>
      <c r="CY108" s="26"/>
    </row>
    <row r="109" spans="2:103" s="22" customFormat="1" ht="12" customHeight="1">
      <c r="B109" s="23"/>
      <c r="C109" s="402"/>
      <c r="D109" s="402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382" t="s">
        <v>138</v>
      </c>
      <c r="AB109" s="382"/>
      <c r="AC109" s="382"/>
      <c r="AD109" s="382"/>
      <c r="AE109" s="382"/>
      <c r="AF109" s="381"/>
      <c r="AG109" s="381"/>
      <c r="AH109" s="381"/>
      <c r="AI109" s="381"/>
      <c r="AJ109" s="381"/>
      <c r="AK109" s="24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120"/>
      <c r="BA109" s="500"/>
      <c r="BB109" s="500"/>
      <c r="BC109" s="500"/>
      <c r="BD109" s="500"/>
      <c r="BE109" s="500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6"/>
      <c r="CV109" s="26"/>
      <c r="CW109" s="26"/>
      <c r="CX109" s="26"/>
      <c r="CY109" s="26"/>
    </row>
    <row r="110" spans="2:103" s="22" customFormat="1" ht="12" customHeight="1">
      <c r="B110" s="23"/>
      <c r="C110" s="402"/>
      <c r="D110" s="402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382" t="s">
        <v>139</v>
      </c>
      <c r="AB110" s="382"/>
      <c r="AC110" s="382"/>
      <c r="AD110" s="382"/>
      <c r="AE110" s="382"/>
      <c r="AF110" s="381"/>
      <c r="AG110" s="381"/>
      <c r="AH110" s="381"/>
      <c r="AI110" s="381"/>
      <c r="AJ110" s="381"/>
      <c r="AK110" s="24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120"/>
      <c r="BA110" s="500"/>
      <c r="BB110" s="500"/>
      <c r="BC110" s="500"/>
      <c r="BD110" s="500"/>
      <c r="BE110" s="500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6"/>
      <c r="CV110" s="26"/>
      <c r="CW110" s="26"/>
      <c r="CX110" s="26"/>
      <c r="CY110" s="26"/>
    </row>
    <row r="111" spans="2:103" s="22" customFormat="1" ht="12" customHeight="1">
      <c r="B111" s="23"/>
      <c r="C111" s="402"/>
      <c r="D111" s="402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382" t="s">
        <v>140</v>
      </c>
      <c r="AB111" s="382"/>
      <c r="AC111" s="382"/>
      <c r="AD111" s="382"/>
      <c r="AE111" s="382"/>
      <c r="AF111" s="381"/>
      <c r="AG111" s="381"/>
      <c r="AH111" s="381"/>
      <c r="AI111" s="381"/>
      <c r="AJ111" s="381"/>
      <c r="AK111" s="24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120"/>
      <c r="BA111" s="500"/>
      <c r="BB111" s="500"/>
      <c r="BC111" s="500"/>
      <c r="BD111" s="500"/>
      <c r="BE111" s="500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6"/>
      <c r="CV111" s="26"/>
      <c r="CW111" s="26"/>
      <c r="CX111" s="26"/>
      <c r="CY111" s="26"/>
    </row>
    <row r="112" spans="2:103" s="22" customFormat="1" ht="12" customHeight="1">
      <c r="B112" s="23"/>
      <c r="C112" s="402"/>
      <c r="D112" s="402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382" t="s">
        <v>141</v>
      </c>
      <c r="AB112" s="382"/>
      <c r="AC112" s="382"/>
      <c r="AD112" s="382"/>
      <c r="AE112" s="382"/>
      <c r="AF112" s="381"/>
      <c r="AG112" s="381"/>
      <c r="AH112" s="381"/>
      <c r="AI112" s="381"/>
      <c r="AJ112" s="381"/>
      <c r="AK112" s="24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120"/>
      <c r="BA112" s="500"/>
      <c r="BB112" s="500"/>
      <c r="BC112" s="500"/>
      <c r="BD112" s="500"/>
      <c r="BE112" s="500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6"/>
      <c r="CV112" s="26"/>
      <c r="CW112" s="26"/>
      <c r="CX112" s="26"/>
      <c r="CY112" s="26"/>
    </row>
    <row r="113" spans="2:103" s="22" customFormat="1" ht="12" customHeight="1">
      <c r="B113" s="23"/>
      <c r="C113" s="402"/>
      <c r="D113" s="402"/>
      <c r="E113" s="404"/>
      <c r="F113" s="404"/>
      <c r="G113" s="404"/>
      <c r="H113" s="404"/>
      <c r="I113" s="404"/>
      <c r="J113" s="404"/>
      <c r="K113" s="404"/>
      <c r="L113" s="404"/>
      <c r="M113" s="404"/>
      <c r="N113" s="404"/>
      <c r="O113" s="404"/>
      <c r="P113" s="404"/>
      <c r="Q113" s="404"/>
      <c r="R113" s="404"/>
      <c r="S113" s="404"/>
      <c r="T113" s="404"/>
      <c r="U113" s="404"/>
      <c r="V113" s="404"/>
      <c r="W113" s="404"/>
      <c r="X113" s="404"/>
      <c r="Y113" s="404"/>
      <c r="Z113" s="404"/>
      <c r="AA113" s="382" t="s">
        <v>142</v>
      </c>
      <c r="AB113" s="382"/>
      <c r="AC113" s="382"/>
      <c r="AD113" s="382"/>
      <c r="AE113" s="382"/>
      <c r="AF113" s="381"/>
      <c r="AG113" s="381"/>
      <c r="AH113" s="381"/>
      <c r="AI113" s="381"/>
      <c r="AJ113" s="381"/>
      <c r="AK113" s="24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120"/>
      <c r="BA113" s="500"/>
      <c r="BB113" s="500"/>
      <c r="BC113" s="500"/>
      <c r="BD113" s="500"/>
      <c r="BE113" s="500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6"/>
      <c r="CV113" s="26"/>
      <c r="CW113" s="26"/>
      <c r="CX113" s="26"/>
      <c r="CY113" s="26"/>
    </row>
    <row r="114" spans="2:103" s="22" customFormat="1" ht="12" customHeight="1">
      <c r="B114" s="23"/>
      <c r="C114" s="402"/>
      <c r="D114" s="402"/>
      <c r="E114" s="404"/>
      <c r="F114" s="404"/>
      <c r="G114" s="404"/>
      <c r="H114" s="404"/>
      <c r="I114" s="404"/>
      <c r="J114" s="404"/>
      <c r="K114" s="404"/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382" t="s">
        <v>143</v>
      </c>
      <c r="AB114" s="382"/>
      <c r="AC114" s="382"/>
      <c r="AD114" s="382"/>
      <c r="AE114" s="382"/>
      <c r="AF114" s="381"/>
      <c r="AG114" s="381"/>
      <c r="AH114" s="381"/>
      <c r="AI114" s="381"/>
      <c r="AJ114" s="381"/>
      <c r="AK114" s="24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120"/>
      <c r="BA114" s="500"/>
      <c r="BB114" s="500"/>
      <c r="BC114" s="500"/>
      <c r="BD114" s="500"/>
      <c r="BE114" s="500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6"/>
      <c r="CV114" s="26"/>
      <c r="CW114" s="26"/>
      <c r="CX114" s="26"/>
      <c r="CY114" s="26"/>
    </row>
    <row r="115" spans="2:103" s="22" customFormat="1" ht="12" customHeight="1">
      <c r="B115" s="23"/>
      <c r="C115" s="403"/>
      <c r="D115" s="403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405"/>
      <c r="V115" s="405"/>
      <c r="W115" s="405"/>
      <c r="X115" s="405"/>
      <c r="Y115" s="405"/>
      <c r="Z115" s="405"/>
      <c r="AA115" s="383" t="s">
        <v>144</v>
      </c>
      <c r="AB115" s="383"/>
      <c r="AC115" s="383"/>
      <c r="AD115" s="383"/>
      <c r="AE115" s="383"/>
      <c r="AF115" s="384"/>
      <c r="AG115" s="384"/>
      <c r="AH115" s="384"/>
      <c r="AI115" s="384"/>
      <c r="AJ115" s="384"/>
      <c r="AK115" s="24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120"/>
      <c r="BA115" s="500"/>
      <c r="BB115" s="500"/>
      <c r="BC115" s="500"/>
      <c r="BD115" s="500"/>
      <c r="BE115" s="500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6"/>
      <c r="CV115" s="26"/>
      <c r="CW115" s="26"/>
      <c r="CX115" s="26"/>
      <c r="CY115" s="26"/>
    </row>
    <row r="116" spans="2:103" s="22" customFormat="1" ht="31.5" customHeight="1">
      <c r="B116" s="23"/>
      <c r="C116" s="399">
        <v>12</v>
      </c>
      <c r="D116" s="399"/>
      <c r="E116" s="400" t="s">
        <v>185</v>
      </c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388"/>
      <c r="AG116" s="388"/>
      <c r="AH116" s="388"/>
      <c r="AI116" s="388"/>
      <c r="AJ116" s="388"/>
      <c r="AK116" s="24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120"/>
      <c r="BA116" s="500"/>
      <c r="BB116" s="500"/>
      <c r="BC116" s="500"/>
      <c r="BD116" s="500"/>
      <c r="BE116" s="500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6"/>
      <c r="CV116" s="26"/>
      <c r="CW116" s="26"/>
      <c r="CX116" s="26"/>
      <c r="CY116" s="26"/>
    </row>
    <row r="117" spans="2:103" s="22" customFormat="1" ht="170.25" customHeight="1">
      <c r="B117" s="23"/>
      <c r="C117" s="385" t="s">
        <v>186</v>
      </c>
      <c r="D117" s="385"/>
      <c r="E117" s="377" t="s">
        <v>187</v>
      </c>
      <c r="F117" s="377"/>
      <c r="G117" s="377"/>
      <c r="H117" s="377"/>
      <c r="I117" s="377" t="s">
        <v>333</v>
      </c>
      <c r="J117" s="378"/>
      <c r="K117" s="378"/>
      <c r="L117" s="378"/>
      <c r="M117" s="378"/>
      <c r="N117" s="377" t="s">
        <v>188</v>
      </c>
      <c r="O117" s="378"/>
      <c r="P117" s="378"/>
      <c r="Q117" s="377" t="s">
        <v>331</v>
      </c>
      <c r="R117" s="378"/>
      <c r="S117" s="377" t="s">
        <v>189</v>
      </c>
      <c r="T117" s="378"/>
      <c r="U117" s="378"/>
      <c r="V117" s="377" t="s">
        <v>190</v>
      </c>
      <c r="W117" s="378"/>
      <c r="X117" s="378"/>
      <c r="Y117" s="377" t="s">
        <v>191</v>
      </c>
      <c r="Z117" s="378"/>
      <c r="AA117" s="378"/>
      <c r="AB117" s="378"/>
      <c r="AC117" s="377" t="s">
        <v>192</v>
      </c>
      <c r="AD117" s="378"/>
      <c r="AE117" s="378"/>
      <c r="AF117" s="386" t="s">
        <v>332</v>
      </c>
      <c r="AG117" s="386"/>
      <c r="AH117" s="386"/>
      <c r="AI117" s="386"/>
      <c r="AJ117" s="386"/>
      <c r="AK117" s="24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120"/>
      <c r="BA117" s="500"/>
      <c r="BB117" s="500"/>
      <c r="BC117" s="500"/>
      <c r="BD117" s="500"/>
      <c r="BE117" s="500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6"/>
      <c r="CV117" s="26"/>
      <c r="CW117" s="26"/>
      <c r="CX117" s="26"/>
      <c r="CY117" s="26"/>
    </row>
    <row r="118" spans="2:103" s="22" customFormat="1" ht="12" customHeight="1">
      <c r="B118" s="23"/>
      <c r="C118" s="372" t="s">
        <v>193</v>
      </c>
      <c r="D118" s="372"/>
      <c r="E118" s="373"/>
      <c r="F118" s="373"/>
      <c r="G118" s="373"/>
      <c r="H118" s="373"/>
      <c r="I118" s="364"/>
      <c r="J118" s="365"/>
      <c r="K118" s="365"/>
      <c r="L118" s="365"/>
      <c r="M118" s="365"/>
      <c r="N118" s="373"/>
      <c r="O118" s="374"/>
      <c r="P118" s="374"/>
      <c r="Q118" s="364"/>
      <c r="R118" s="365"/>
      <c r="S118" s="364"/>
      <c r="T118" s="365"/>
      <c r="U118" s="365"/>
      <c r="V118" s="364"/>
      <c r="W118" s="365"/>
      <c r="X118" s="365"/>
      <c r="Y118" s="364"/>
      <c r="Z118" s="365"/>
      <c r="AA118" s="365"/>
      <c r="AB118" s="365"/>
      <c r="AC118" s="364"/>
      <c r="AD118" s="365"/>
      <c r="AE118" s="365"/>
      <c r="AF118" s="387" t="s">
        <v>332</v>
      </c>
      <c r="AG118" s="387"/>
      <c r="AH118" s="387"/>
      <c r="AI118" s="387"/>
      <c r="AJ118" s="387"/>
      <c r="AK118" s="24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120"/>
      <c r="BA118" s="500"/>
      <c r="BB118" s="500"/>
      <c r="BC118" s="500"/>
      <c r="BD118" s="500"/>
      <c r="BE118" s="500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6"/>
      <c r="CV118" s="26"/>
      <c r="CW118" s="26"/>
      <c r="CX118" s="26"/>
      <c r="CY118" s="26"/>
    </row>
    <row r="119" spans="2:103" s="22" customFormat="1" ht="12" customHeight="1">
      <c r="B119" s="23"/>
      <c r="C119" s="372" t="s">
        <v>193</v>
      </c>
      <c r="D119" s="372"/>
      <c r="E119" s="373"/>
      <c r="F119" s="373"/>
      <c r="G119" s="373"/>
      <c r="H119" s="373"/>
      <c r="I119" s="364"/>
      <c r="J119" s="365"/>
      <c r="K119" s="365"/>
      <c r="L119" s="365"/>
      <c r="M119" s="365"/>
      <c r="N119" s="373"/>
      <c r="O119" s="374"/>
      <c r="P119" s="374"/>
      <c r="Q119" s="364"/>
      <c r="R119" s="365"/>
      <c r="S119" s="364"/>
      <c r="T119" s="365"/>
      <c r="U119" s="365"/>
      <c r="V119" s="364"/>
      <c r="W119" s="365"/>
      <c r="X119" s="365"/>
      <c r="Y119" s="364"/>
      <c r="Z119" s="365"/>
      <c r="AA119" s="365"/>
      <c r="AB119" s="365"/>
      <c r="AC119" s="364"/>
      <c r="AD119" s="365"/>
      <c r="AE119" s="365"/>
      <c r="AF119" s="387" t="s">
        <v>332</v>
      </c>
      <c r="AG119" s="387"/>
      <c r="AH119" s="387"/>
      <c r="AI119" s="387"/>
      <c r="AJ119" s="387"/>
      <c r="AK119" s="24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120"/>
      <c r="BA119" s="500"/>
      <c r="BB119" s="500"/>
      <c r="BC119" s="500"/>
      <c r="BD119" s="500"/>
      <c r="BE119" s="500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6"/>
      <c r="CV119" s="26"/>
      <c r="CW119" s="26"/>
      <c r="CX119" s="26"/>
      <c r="CY119" s="26"/>
    </row>
    <row r="120" spans="2:103" s="22" customFormat="1" ht="12" customHeight="1">
      <c r="B120" s="23"/>
      <c r="C120" s="375"/>
      <c r="D120" s="375"/>
      <c r="E120" s="370"/>
      <c r="F120" s="370"/>
      <c r="G120" s="370"/>
      <c r="H120" s="370"/>
      <c r="I120" s="362"/>
      <c r="J120" s="363"/>
      <c r="K120" s="363"/>
      <c r="L120" s="363"/>
      <c r="M120" s="363"/>
      <c r="N120" s="370"/>
      <c r="O120" s="371"/>
      <c r="P120" s="371"/>
      <c r="Q120" s="362"/>
      <c r="R120" s="363"/>
      <c r="S120" s="362"/>
      <c r="T120" s="363"/>
      <c r="U120" s="363"/>
      <c r="V120" s="362"/>
      <c r="W120" s="363"/>
      <c r="X120" s="363"/>
      <c r="Y120" s="362"/>
      <c r="Z120" s="363"/>
      <c r="AA120" s="363"/>
      <c r="AB120" s="363"/>
      <c r="AC120" s="362"/>
      <c r="AD120" s="363"/>
      <c r="AE120" s="363"/>
      <c r="AF120" s="376" t="s">
        <v>332</v>
      </c>
      <c r="AG120" s="376"/>
      <c r="AH120" s="376"/>
      <c r="AI120" s="376"/>
      <c r="AJ120" s="376"/>
      <c r="AK120" s="24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120"/>
      <c r="BA120" s="500"/>
      <c r="BB120" s="500"/>
      <c r="BC120" s="500"/>
      <c r="BD120" s="500"/>
      <c r="BE120" s="500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6"/>
      <c r="CV120" s="26"/>
      <c r="CW120" s="26"/>
      <c r="CX120" s="26"/>
      <c r="CY120" s="26"/>
    </row>
    <row r="121" spans="2:103" s="22" customFormat="1" ht="12" customHeight="1">
      <c r="B121" s="23"/>
      <c r="C121" s="148"/>
      <c r="D121" s="148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50"/>
      <c r="AB121" s="150"/>
      <c r="AC121" s="150"/>
      <c r="AD121" s="150"/>
      <c r="AE121" s="150"/>
      <c r="AF121" s="194"/>
      <c r="AG121" s="194"/>
      <c r="AH121" s="194"/>
      <c r="AI121" s="194"/>
      <c r="AJ121" s="194"/>
      <c r="AK121" s="24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120"/>
      <c r="BA121" s="500"/>
      <c r="BB121" s="500"/>
      <c r="BC121" s="500"/>
      <c r="BD121" s="500"/>
      <c r="BE121" s="500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6"/>
      <c r="CV121" s="26"/>
      <c r="CW121" s="26"/>
      <c r="CX121" s="26"/>
      <c r="CY121" s="26"/>
    </row>
    <row r="122" spans="2:103" s="22" customFormat="1" ht="21.75" customHeight="1">
      <c r="B122" s="23"/>
      <c r="C122" s="367" t="s">
        <v>334</v>
      </c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Z122" s="368"/>
      <c r="AA122" s="368"/>
      <c r="AB122" s="368"/>
      <c r="AC122" s="368"/>
      <c r="AD122" s="368"/>
      <c r="AE122" s="369"/>
      <c r="AF122" s="366"/>
      <c r="AG122" s="366"/>
      <c r="AH122" s="366"/>
      <c r="AI122" s="366"/>
      <c r="AJ122" s="366"/>
      <c r="AK122" s="24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120"/>
      <c r="BA122" s="500"/>
      <c r="BB122" s="500"/>
      <c r="BC122" s="500"/>
      <c r="BD122" s="500"/>
      <c r="BE122" s="500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6"/>
      <c r="CV122" s="26"/>
      <c r="CW122" s="26"/>
      <c r="CX122" s="26"/>
      <c r="CY122" s="26"/>
    </row>
    <row r="123" spans="2:103" s="22" customFormat="1" ht="4.5" customHeight="1">
      <c r="B123" s="23"/>
      <c r="C123" s="148"/>
      <c r="D123" s="148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50"/>
      <c r="AB123" s="150"/>
      <c r="AC123" s="150"/>
      <c r="AD123" s="150"/>
      <c r="AE123" s="150"/>
      <c r="AF123" s="151"/>
      <c r="AG123" s="151"/>
      <c r="AH123" s="151"/>
      <c r="AI123" s="151"/>
      <c r="AJ123" s="151"/>
      <c r="AK123" s="24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120"/>
      <c r="BA123" s="500"/>
      <c r="BB123" s="500"/>
      <c r="BC123" s="500"/>
      <c r="BD123" s="500"/>
      <c r="BE123" s="500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6"/>
      <c r="CV123" s="26"/>
      <c r="CW123" s="26"/>
      <c r="CX123" s="26"/>
      <c r="CY123" s="26"/>
    </row>
    <row r="124" spans="2:57" ht="12" customHeight="1">
      <c r="B124" s="3"/>
      <c r="C124" s="289" t="s">
        <v>194</v>
      </c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87"/>
      <c r="T124" s="87"/>
      <c r="U124" s="87"/>
      <c r="V124" s="87"/>
      <c r="W124" s="61"/>
      <c r="X124" s="87"/>
      <c r="Y124" s="87"/>
      <c r="Z124" s="87"/>
      <c r="AA124" s="87"/>
      <c r="AB124" s="87"/>
      <c r="AC124" s="87"/>
      <c r="AD124" s="87"/>
      <c r="AE124" s="4"/>
      <c r="AF124" s="4"/>
      <c r="AG124" s="4"/>
      <c r="AH124" s="4"/>
      <c r="AI124" s="4"/>
      <c r="AJ124" s="4"/>
      <c r="AK124" s="5"/>
      <c r="BA124" s="500"/>
      <c r="BB124" s="500"/>
      <c r="BC124" s="500"/>
      <c r="BD124" s="500"/>
      <c r="BE124" s="500"/>
    </row>
    <row r="125" spans="2:57" ht="12" customHeight="1">
      <c r="B125" s="3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87"/>
      <c r="T125" s="87"/>
      <c r="U125" s="87"/>
      <c r="V125" s="87"/>
      <c r="W125" s="61"/>
      <c r="X125" s="87"/>
      <c r="Y125" s="87"/>
      <c r="Z125" s="87"/>
      <c r="AA125" s="87"/>
      <c r="AB125" s="87"/>
      <c r="AC125" s="87"/>
      <c r="AD125" s="87"/>
      <c r="AE125" s="4"/>
      <c r="AF125" s="4"/>
      <c r="AG125" s="4"/>
      <c r="AH125" s="4"/>
      <c r="AI125" s="4"/>
      <c r="AJ125" s="4"/>
      <c r="AK125" s="5"/>
      <c r="BA125" s="500"/>
      <c r="BB125" s="500"/>
      <c r="BC125" s="500"/>
      <c r="BD125" s="500"/>
      <c r="BE125" s="500"/>
    </row>
    <row r="126" spans="2:57" ht="12" customHeight="1">
      <c r="B126" s="3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87"/>
      <c r="T126" s="87"/>
      <c r="U126" s="87"/>
      <c r="V126" s="87"/>
      <c r="W126" s="61"/>
      <c r="X126" s="87"/>
      <c r="Y126" s="87"/>
      <c r="Z126" s="87"/>
      <c r="AA126" s="87"/>
      <c r="AB126" s="87"/>
      <c r="AC126" s="87"/>
      <c r="AD126" s="87"/>
      <c r="AE126" s="4"/>
      <c r="AF126" s="4"/>
      <c r="AG126" s="4"/>
      <c r="AH126" s="4"/>
      <c r="AI126" s="4"/>
      <c r="AJ126" s="4"/>
      <c r="AK126" s="5"/>
      <c r="BA126" s="500"/>
      <c r="BB126" s="500"/>
      <c r="BC126" s="500"/>
      <c r="BD126" s="500"/>
      <c r="BE126" s="500"/>
    </row>
    <row r="127" spans="2:57" ht="12" customHeight="1">
      <c r="B127" s="3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87"/>
      <c r="T127" s="87"/>
      <c r="U127" s="87"/>
      <c r="V127" s="87"/>
      <c r="W127" s="61"/>
      <c r="X127" s="87"/>
      <c r="Y127" s="87"/>
      <c r="Z127" s="87"/>
      <c r="AA127" s="87"/>
      <c r="AB127" s="87"/>
      <c r="AC127" s="87"/>
      <c r="AD127" s="87"/>
      <c r="AE127" s="4"/>
      <c r="AF127" s="4"/>
      <c r="AG127" s="4"/>
      <c r="AH127" s="4"/>
      <c r="AI127" s="4"/>
      <c r="AJ127" s="4"/>
      <c r="AK127" s="5"/>
      <c r="BA127" s="500"/>
      <c r="BB127" s="500"/>
      <c r="BC127" s="500"/>
      <c r="BD127" s="500"/>
      <c r="BE127" s="500"/>
    </row>
    <row r="128" spans="2:57" ht="12" customHeight="1">
      <c r="B128" s="3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10"/>
      <c r="T128" s="429"/>
      <c r="U128" s="429"/>
      <c r="V128" s="429"/>
      <c r="W128" s="429"/>
      <c r="X128" s="429"/>
      <c r="Y128" s="429"/>
      <c r="Z128" s="429"/>
      <c r="AA128" s="61"/>
      <c r="AB128" s="429"/>
      <c r="AC128" s="429"/>
      <c r="AD128" s="429"/>
      <c r="AE128" s="429"/>
      <c r="AF128" s="429"/>
      <c r="AG128" s="429"/>
      <c r="AH128" s="429"/>
      <c r="AI128" s="4"/>
      <c r="AJ128" s="4"/>
      <c r="AK128" s="5"/>
      <c r="BA128" s="500"/>
      <c r="BB128" s="500"/>
      <c r="BC128" s="500"/>
      <c r="BD128" s="500"/>
      <c r="BE128" s="500"/>
    </row>
    <row r="129" spans="2:57" ht="9.75" customHeight="1">
      <c r="B129" s="3"/>
      <c r="C129" s="4"/>
      <c r="D129" s="4"/>
      <c r="E129" s="4"/>
      <c r="F129" s="4"/>
      <c r="G129" s="4"/>
      <c r="H129" s="4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503" t="s">
        <v>84</v>
      </c>
      <c r="U129" s="503"/>
      <c r="V129" s="503"/>
      <c r="W129" s="503"/>
      <c r="X129" s="503"/>
      <c r="Y129" s="503"/>
      <c r="Z129" s="503"/>
      <c r="AA129" s="4"/>
      <c r="AB129" s="503" t="s">
        <v>85</v>
      </c>
      <c r="AC129" s="503"/>
      <c r="AD129" s="503"/>
      <c r="AE129" s="503"/>
      <c r="AF129" s="503"/>
      <c r="AG129" s="503"/>
      <c r="AH129" s="503"/>
      <c r="AI129" s="4"/>
      <c r="AJ129" s="4"/>
      <c r="AK129" s="5"/>
      <c r="BA129" s="500"/>
      <c r="BB129" s="500"/>
      <c r="BC129" s="500"/>
      <c r="BD129" s="500"/>
      <c r="BE129" s="500"/>
    </row>
    <row r="130" spans="2:37" ht="4.5" customHeight="1">
      <c r="B130" s="3"/>
      <c r="C130" s="4"/>
      <c r="D130" s="4"/>
      <c r="E130" s="4"/>
      <c r="F130" s="4"/>
      <c r="G130" s="4"/>
      <c r="H130" s="4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501"/>
      <c r="U130" s="501"/>
      <c r="V130" s="501"/>
      <c r="W130" s="501"/>
      <c r="X130" s="501"/>
      <c r="Y130" s="501"/>
      <c r="Z130" s="501"/>
      <c r="AA130" s="61"/>
      <c r="AB130" s="501"/>
      <c r="AC130" s="501"/>
      <c r="AD130" s="501"/>
      <c r="AE130" s="501"/>
      <c r="AF130" s="501"/>
      <c r="AG130" s="501"/>
      <c r="AH130" s="501"/>
      <c r="AI130" s="4"/>
      <c r="AJ130" s="4"/>
      <c r="AK130" s="5"/>
    </row>
    <row r="131" spans="2:37" ht="12" customHeight="1">
      <c r="B131" s="3"/>
      <c r="C131" s="289" t="s">
        <v>195</v>
      </c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10"/>
      <c r="T131" s="501"/>
      <c r="U131" s="501"/>
      <c r="V131" s="501"/>
      <c r="W131" s="501"/>
      <c r="X131" s="501"/>
      <c r="Y131" s="501"/>
      <c r="Z131" s="501"/>
      <c r="AA131" s="61"/>
      <c r="AB131" s="501"/>
      <c r="AC131" s="501"/>
      <c r="AD131" s="501"/>
      <c r="AE131" s="501"/>
      <c r="AF131" s="501"/>
      <c r="AG131" s="501"/>
      <c r="AH131" s="501"/>
      <c r="AI131" s="4"/>
      <c r="AJ131" s="4"/>
      <c r="AK131" s="5"/>
    </row>
    <row r="132" spans="2:37" ht="12" customHeight="1">
      <c r="B132" s="3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10"/>
      <c r="T132" s="429"/>
      <c r="U132" s="429"/>
      <c r="V132" s="429"/>
      <c r="W132" s="429"/>
      <c r="X132" s="429"/>
      <c r="Y132" s="429"/>
      <c r="Z132" s="429"/>
      <c r="AA132" s="61"/>
      <c r="AB132" s="429"/>
      <c r="AC132" s="429"/>
      <c r="AD132" s="429"/>
      <c r="AE132" s="429"/>
      <c r="AF132" s="429"/>
      <c r="AG132" s="429"/>
      <c r="AH132" s="429"/>
      <c r="AI132" s="4"/>
      <c r="AJ132" s="4"/>
      <c r="AK132" s="5"/>
    </row>
    <row r="133" spans="2:37" ht="9.75" customHeight="1">
      <c r="B133" s="3"/>
      <c r="C133" s="7"/>
      <c r="D133" s="4"/>
      <c r="E133" s="4"/>
      <c r="F133" s="4"/>
      <c r="G133" s="4"/>
      <c r="H133" s="4"/>
      <c r="I133" s="18"/>
      <c r="J133" s="18"/>
      <c r="K133" s="18"/>
      <c r="L133" s="18"/>
      <c r="M133" s="18"/>
      <c r="N133" s="18"/>
      <c r="O133" s="18"/>
      <c r="P133" s="10"/>
      <c r="Q133" s="10"/>
      <c r="R133" s="10"/>
      <c r="S133" s="10"/>
      <c r="T133" s="503" t="s">
        <v>84</v>
      </c>
      <c r="U133" s="503"/>
      <c r="V133" s="503"/>
      <c r="W133" s="503"/>
      <c r="X133" s="503"/>
      <c r="Y133" s="503"/>
      <c r="Z133" s="503"/>
      <c r="AA133" s="4"/>
      <c r="AB133" s="503" t="s">
        <v>85</v>
      </c>
      <c r="AC133" s="503"/>
      <c r="AD133" s="503"/>
      <c r="AE133" s="503"/>
      <c r="AF133" s="503"/>
      <c r="AG133" s="503"/>
      <c r="AH133" s="503"/>
      <c r="AI133" s="4"/>
      <c r="AJ133" s="4"/>
      <c r="AK133" s="5"/>
    </row>
    <row r="134" spans="2:37" ht="12" customHeight="1">
      <c r="B134" s="3"/>
      <c r="C134" s="289" t="s">
        <v>256</v>
      </c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4"/>
      <c r="AF134" s="4"/>
      <c r="AG134" s="4"/>
      <c r="AH134" s="4"/>
      <c r="AI134" s="4"/>
      <c r="AJ134" s="4"/>
      <c r="AK134" s="5"/>
    </row>
    <row r="135" spans="2:37" ht="12" customHeight="1">
      <c r="B135" s="3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4"/>
      <c r="AF135" s="4"/>
      <c r="AG135" s="4"/>
      <c r="AH135" s="4"/>
      <c r="AI135" s="4"/>
      <c r="AJ135" s="4"/>
      <c r="AK135" s="5"/>
    </row>
    <row r="136" spans="2:37" ht="12" customHeight="1">
      <c r="B136" s="3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4"/>
      <c r="AF136" s="4"/>
      <c r="AG136" s="4"/>
      <c r="AH136" s="4"/>
      <c r="AI136" s="4"/>
      <c r="AJ136" s="4"/>
      <c r="AK136" s="5"/>
    </row>
    <row r="137" spans="1:37" ht="10.5">
      <c r="A137" s="130"/>
      <c r="B137" s="3"/>
      <c r="C137" s="7" t="s">
        <v>111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5"/>
    </row>
    <row r="138" spans="1:37" ht="10.5">
      <c r="A138" s="130"/>
      <c r="B138" s="3"/>
      <c r="C138" s="284"/>
      <c r="D138" s="285"/>
      <c r="E138" s="286"/>
      <c r="F138" s="396">
        <f>IF(индекс=12,1,индекс+1)</f>
        <v>3</v>
      </c>
      <c r="G138" s="397"/>
      <c r="H138" s="398"/>
      <c r="I138" s="396" t="str">
        <f>IF(F138=1,W10+1,W10)</f>
        <v>2020</v>
      </c>
      <c r="J138" s="397"/>
      <c r="K138" s="398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5"/>
    </row>
    <row r="139" spans="1:37" ht="9.75" customHeight="1">
      <c r="A139" s="130"/>
      <c r="B139" s="3"/>
      <c r="C139" s="417" t="s">
        <v>107</v>
      </c>
      <c r="D139" s="417"/>
      <c r="E139" s="417"/>
      <c r="F139" s="417" t="s">
        <v>108</v>
      </c>
      <c r="G139" s="417"/>
      <c r="H139" s="417"/>
      <c r="I139" s="417" t="s">
        <v>109</v>
      </c>
      <c r="J139" s="417"/>
      <c r="K139" s="417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5"/>
    </row>
    <row r="140" spans="1:37" ht="9.75" customHeight="1">
      <c r="A140" s="130"/>
      <c r="B140" s="3"/>
      <c r="C140" s="152"/>
      <c r="D140" s="152"/>
      <c r="E140" s="152"/>
      <c r="F140" s="152"/>
      <c r="G140" s="152"/>
      <c r="H140" s="152"/>
      <c r="I140" s="152"/>
      <c r="J140" s="152"/>
      <c r="K140" s="152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5"/>
    </row>
    <row r="141" spans="1:37" ht="2.25" customHeight="1">
      <c r="A141" s="130"/>
      <c r="B141" s="3"/>
      <c r="C141" s="395"/>
      <c r="D141" s="395"/>
      <c r="E141" s="395"/>
      <c r="F141" s="395"/>
      <c r="G141" s="395"/>
      <c r="H141" s="395"/>
      <c r="I141" s="395"/>
      <c r="J141" s="395"/>
      <c r="K141" s="395"/>
      <c r="L141" s="395"/>
      <c r="M141" s="395"/>
      <c r="N141" s="395"/>
      <c r="O141" s="395"/>
      <c r="P141" s="395"/>
      <c r="Q141" s="395"/>
      <c r="R141" s="395"/>
      <c r="S141" s="395"/>
      <c r="T141" s="395"/>
      <c r="U141" s="395"/>
      <c r="V141" s="395"/>
      <c r="W141" s="395"/>
      <c r="X141" s="395"/>
      <c r="Y141" s="395"/>
      <c r="Z141" s="395"/>
      <c r="AA141" s="395"/>
      <c r="AB141" s="395"/>
      <c r="AC141" s="395"/>
      <c r="AD141" s="395"/>
      <c r="AE141" s="395"/>
      <c r="AF141" s="395"/>
      <c r="AG141" s="395"/>
      <c r="AH141" s="395"/>
      <c r="AI141" s="395"/>
      <c r="AJ141" s="395"/>
      <c r="AK141" s="5"/>
    </row>
    <row r="142" spans="1:37" ht="9.75" customHeight="1">
      <c r="A142" s="130"/>
      <c r="B142" s="3"/>
      <c r="C142" s="153" t="s">
        <v>196</v>
      </c>
      <c r="D142" s="62"/>
      <c r="E142" s="62"/>
      <c r="F142" s="62"/>
      <c r="G142" s="62"/>
      <c r="H142" s="62"/>
      <c r="I142" s="62"/>
      <c r="J142" s="62"/>
      <c r="K142" s="62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5"/>
    </row>
    <row r="143" spans="1:37" ht="9.75" customHeight="1">
      <c r="A143" s="130"/>
      <c r="B143" s="3"/>
      <c r="C143" s="379" t="s">
        <v>197</v>
      </c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  <c r="AC143" s="380"/>
      <c r="AD143" s="380"/>
      <c r="AE143" s="380"/>
      <c r="AF143" s="380"/>
      <c r="AG143" s="380"/>
      <c r="AH143" s="380"/>
      <c r="AI143" s="380"/>
      <c r="AJ143" s="380"/>
      <c r="AK143" s="5"/>
    </row>
    <row r="144" spans="1:37" ht="9.75" customHeight="1">
      <c r="A144" s="130"/>
      <c r="B144" s="3"/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  <c r="AC144" s="380"/>
      <c r="AD144" s="380"/>
      <c r="AE144" s="380"/>
      <c r="AF144" s="380"/>
      <c r="AG144" s="380"/>
      <c r="AH144" s="380"/>
      <c r="AI144" s="380"/>
      <c r="AJ144" s="380"/>
      <c r="AK144" s="5"/>
    </row>
    <row r="145" spans="1:37" ht="9.75" customHeight="1">
      <c r="A145" s="130"/>
      <c r="B145" s="3"/>
      <c r="C145" s="526" t="s">
        <v>198</v>
      </c>
      <c r="D145" s="395"/>
      <c r="E145" s="395"/>
      <c r="F145" s="395"/>
      <c r="G145" s="395"/>
      <c r="H145" s="395"/>
      <c r="I145" s="395"/>
      <c r="J145" s="395"/>
      <c r="K145" s="395"/>
      <c r="L145" s="395"/>
      <c r="M145" s="395"/>
      <c r="N145" s="395"/>
      <c r="O145" s="395"/>
      <c r="P145" s="395"/>
      <c r="Q145" s="395"/>
      <c r="R145" s="395"/>
      <c r="S145" s="395"/>
      <c r="T145" s="395"/>
      <c r="U145" s="395"/>
      <c r="V145" s="395"/>
      <c r="W145" s="395"/>
      <c r="X145" s="395"/>
      <c r="Y145" s="395"/>
      <c r="Z145" s="395"/>
      <c r="AA145" s="395"/>
      <c r="AB145" s="395"/>
      <c r="AC145" s="395"/>
      <c r="AD145" s="395"/>
      <c r="AE145" s="395"/>
      <c r="AF145" s="395"/>
      <c r="AG145" s="395"/>
      <c r="AH145" s="395"/>
      <c r="AI145" s="395"/>
      <c r="AJ145" s="395"/>
      <c r="AK145" s="5"/>
    </row>
    <row r="146" spans="1:37" ht="9.75" customHeight="1">
      <c r="A146" s="130"/>
      <c r="B146" s="3"/>
      <c r="C146" s="526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  <c r="N146" s="395"/>
      <c r="O146" s="395"/>
      <c r="P146" s="395"/>
      <c r="Q146" s="395"/>
      <c r="R146" s="395"/>
      <c r="S146" s="395"/>
      <c r="T146" s="395"/>
      <c r="U146" s="395"/>
      <c r="V146" s="395"/>
      <c r="W146" s="395"/>
      <c r="X146" s="395"/>
      <c r="Y146" s="395"/>
      <c r="Z146" s="395"/>
      <c r="AA146" s="395"/>
      <c r="AB146" s="395"/>
      <c r="AC146" s="395"/>
      <c r="AD146" s="395"/>
      <c r="AE146" s="395"/>
      <c r="AF146" s="395"/>
      <c r="AG146" s="395"/>
      <c r="AH146" s="395"/>
      <c r="AI146" s="395"/>
      <c r="AJ146" s="395"/>
      <c r="AK146" s="5"/>
    </row>
    <row r="147" spans="1:37" ht="9.75" customHeight="1">
      <c r="A147" s="130"/>
      <c r="B147" s="3"/>
      <c r="C147" s="395"/>
      <c r="D147" s="395"/>
      <c r="E147" s="395"/>
      <c r="F147" s="395"/>
      <c r="G147" s="395"/>
      <c r="H147" s="395"/>
      <c r="I147" s="395"/>
      <c r="J147" s="395"/>
      <c r="K147" s="395"/>
      <c r="L147" s="395"/>
      <c r="M147" s="395"/>
      <c r="N147" s="395"/>
      <c r="O147" s="395"/>
      <c r="P147" s="395"/>
      <c r="Q147" s="395"/>
      <c r="R147" s="395"/>
      <c r="S147" s="395"/>
      <c r="T147" s="395"/>
      <c r="U147" s="395"/>
      <c r="V147" s="395"/>
      <c r="W147" s="395"/>
      <c r="X147" s="395"/>
      <c r="Y147" s="395"/>
      <c r="Z147" s="395"/>
      <c r="AA147" s="395"/>
      <c r="AB147" s="395"/>
      <c r="AC147" s="395"/>
      <c r="AD147" s="395"/>
      <c r="AE147" s="395"/>
      <c r="AF147" s="395"/>
      <c r="AG147" s="395"/>
      <c r="AH147" s="395"/>
      <c r="AI147" s="395"/>
      <c r="AJ147" s="395"/>
      <c r="AK147" s="5"/>
    </row>
    <row r="148" spans="1:37" ht="9.75" customHeight="1">
      <c r="A148" s="130"/>
      <c r="B148" s="3"/>
      <c r="C148" s="526" t="s">
        <v>199</v>
      </c>
      <c r="D148" s="395"/>
      <c r="E148" s="395"/>
      <c r="F148" s="395"/>
      <c r="G148" s="395"/>
      <c r="H148" s="395"/>
      <c r="I148" s="395"/>
      <c r="J148" s="395"/>
      <c r="K148" s="395"/>
      <c r="L148" s="395"/>
      <c r="M148" s="395"/>
      <c r="N148" s="395"/>
      <c r="O148" s="395"/>
      <c r="P148" s="395"/>
      <c r="Q148" s="395"/>
      <c r="R148" s="395"/>
      <c r="S148" s="395"/>
      <c r="T148" s="395"/>
      <c r="U148" s="395"/>
      <c r="V148" s="395"/>
      <c r="W148" s="395"/>
      <c r="X148" s="395"/>
      <c r="Y148" s="395"/>
      <c r="Z148" s="395"/>
      <c r="AA148" s="395"/>
      <c r="AB148" s="395"/>
      <c r="AC148" s="395"/>
      <c r="AD148" s="395"/>
      <c r="AE148" s="395"/>
      <c r="AF148" s="395"/>
      <c r="AG148" s="395"/>
      <c r="AH148" s="395"/>
      <c r="AI148" s="395"/>
      <c r="AJ148" s="395"/>
      <c r="AK148" s="5"/>
    </row>
    <row r="149" spans="1:37" ht="9.75" customHeight="1">
      <c r="A149" s="130"/>
      <c r="B149" s="3"/>
      <c r="C149" s="154" t="s">
        <v>200</v>
      </c>
      <c r="D149" s="62"/>
      <c r="E149" s="62"/>
      <c r="F149" s="62"/>
      <c r="G149" s="62"/>
      <c r="H149" s="62"/>
      <c r="I149" s="62"/>
      <c r="J149" s="62"/>
      <c r="K149" s="62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5"/>
    </row>
    <row r="150" spans="1:37" ht="9.75" customHeight="1">
      <c r="A150" s="130"/>
      <c r="B150" s="3"/>
      <c r="C150" s="379" t="s">
        <v>201</v>
      </c>
      <c r="D150" s="380"/>
      <c r="E150" s="380"/>
      <c r="F150" s="380"/>
      <c r="G150" s="380"/>
      <c r="H150" s="380"/>
      <c r="I150" s="380"/>
      <c r="J150" s="380"/>
      <c r="K150" s="380"/>
      <c r="L150" s="380"/>
      <c r="M150" s="380"/>
      <c r="N150" s="380"/>
      <c r="O150" s="380"/>
      <c r="P150" s="380"/>
      <c r="Q150" s="380"/>
      <c r="R150" s="380"/>
      <c r="S150" s="380"/>
      <c r="T150" s="380"/>
      <c r="U150" s="380"/>
      <c r="V150" s="380"/>
      <c r="W150" s="380"/>
      <c r="X150" s="380"/>
      <c r="Y150" s="380"/>
      <c r="Z150" s="380"/>
      <c r="AA150" s="380"/>
      <c r="AB150" s="380"/>
      <c r="AC150" s="380"/>
      <c r="AD150" s="380"/>
      <c r="AE150" s="380"/>
      <c r="AF150" s="380"/>
      <c r="AG150" s="380"/>
      <c r="AH150" s="380"/>
      <c r="AI150" s="380"/>
      <c r="AJ150" s="380"/>
      <c r="AK150" s="5"/>
    </row>
    <row r="151" spans="1:37" ht="9.75" customHeight="1">
      <c r="A151" s="130"/>
      <c r="B151" s="3"/>
      <c r="C151" s="380"/>
      <c r="D151" s="380"/>
      <c r="E151" s="380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0"/>
      <c r="S151" s="380"/>
      <c r="T151" s="380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  <c r="AE151" s="380"/>
      <c r="AF151" s="380"/>
      <c r="AG151" s="380"/>
      <c r="AH151" s="380"/>
      <c r="AI151" s="380"/>
      <c r="AJ151" s="380"/>
      <c r="AK151" s="5"/>
    </row>
    <row r="152" spans="1:37" ht="9.75" customHeight="1">
      <c r="A152" s="130"/>
      <c r="B152" s="3"/>
      <c r="C152" s="153" t="s">
        <v>145</v>
      </c>
      <c r="D152" s="62"/>
      <c r="E152" s="62"/>
      <c r="F152" s="62"/>
      <c r="G152" s="62"/>
      <c r="H152" s="62"/>
      <c r="I152" s="62"/>
      <c r="J152" s="62"/>
      <c r="K152" s="62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5"/>
    </row>
    <row r="153" spans="1:37" ht="9.75" customHeight="1">
      <c r="A153" s="130"/>
      <c r="B153" s="3"/>
      <c r="C153" s="380" t="s">
        <v>146</v>
      </c>
      <c r="D153" s="380"/>
      <c r="E153" s="380"/>
      <c r="F153" s="380"/>
      <c r="G153" s="380"/>
      <c r="H153" s="380"/>
      <c r="I153" s="380"/>
      <c r="J153" s="380"/>
      <c r="K153" s="380"/>
      <c r="L153" s="380"/>
      <c r="M153" s="380"/>
      <c r="N153" s="380"/>
      <c r="O153" s="380"/>
      <c r="P153" s="380"/>
      <c r="Q153" s="380"/>
      <c r="R153" s="380"/>
      <c r="S153" s="380"/>
      <c r="T153" s="380"/>
      <c r="U153" s="380"/>
      <c r="V153" s="380"/>
      <c r="W153" s="380"/>
      <c r="X153" s="380"/>
      <c r="Y153" s="380"/>
      <c r="Z153" s="380"/>
      <c r="AA153" s="380"/>
      <c r="AB153" s="380"/>
      <c r="AC153" s="380"/>
      <c r="AD153" s="380"/>
      <c r="AE153" s="380"/>
      <c r="AF153" s="380"/>
      <c r="AG153" s="380"/>
      <c r="AH153" s="380"/>
      <c r="AI153" s="380"/>
      <c r="AJ153" s="380"/>
      <c r="AK153" s="5"/>
    </row>
    <row r="154" spans="1:37" ht="9.75" customHeight="1">
      <c r="A154" s="130"/>
      <c r="B154" s="3"/>
      <c r="C154" s="380"/>
      <c r="D154" s="380"/>
      <c r="E154" s="380"/>
      <c r="F154" s="380"/>
      <c r="G154" s="380"/>
      <c r="H154" s="380"/>
      <c r="I154" s="380"/>
      <c r="J154" s="380"/>
      <c r="K154" s="380"/>
      <c r="L154" s="380"/>
      <c r="M154" s="380"/>
      <c r="N154" s="380"/>
      <c r="O154" s="380"/>
      <c r="P154" s="380"/>
      <c r="Q154" s="380"/>
      <c r="R154" s="380"/>
      <c r="S154" s="380"/>
      <c r="T154" s="380"/>
      <c r="U154" s="380"/>
      <c r="V154" s="380"/>
      <c r="W154" s="380"/>
      <c r="X154" s="380"/>
      <c r="Y154" s="380"/>
      <c r="Z154" s="380"/>
      <c r="AA154" s="380"/>
      <c r="AB154" s="380"/>
      <c r="AC154" s="380"/>
      <c r="AD154" s="380"/>
      <c r="AE154" s="380"/>
      <c r="AF154" s="380"/>
      <c r="AG154" s="380"/>
      <c r="AH154" s="380"/>
      <c r="AI154" s="380"/>
      <c r="AJ154" s="380"/>
      <c r="AK154" s="5"/>
    </row>
    <row r="155" spans="2:37" ht="11.25" thickBot="1"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7"/>
    </row>
    <row r="158" spans="2:6" ht="10.5">
      <c r="B158" s="20"/>
      <c r="C158" s="20"/>
      <c r="D158" s="20"/>
      <c r="E158" s="20"/>
      <c r="F158" s="20"/>
    </row>
    <row r="160" spans="38:53" s="104" customFormat="1" ht="10.5" customHeight="1">
      <c r="AL160" s="1"/>
      <c r="AZ160" s="116"/>
      <c r="BA160" s="116"/>
    </row>
    <row r="161" spans="4:53" s="105" customFormat="1" ht="9.75" customHeight="1">
      <c r="D161" s="106"/>
      <c r="E161" s="107"/>
      <c r="I161" s="108"/>
      <c r="J161" s="108"/>
      <c r="K161" s="108"/>
      <c r="L161" s="108"/>
      <c r="AL161" s="127"/>
      <c r="AZ161" s="123"/>
      <c r="BA161" s="123"/>
    </row>
    <row r="162" spans="2:53" s="105" customFormat="1" ht="9.75" customHeight="1">
      <c r="B162" s="132">
        <v>0.05</v>
      </c>
      <c r="D162" s="109"/>
      <c r="I162" s="110"/>
      <c r="J162" s="111"/>
      <c r="K162" s="111"/>
      <c r="AL162" s="127"/>
      <c r="AZ162" s="123"/>
      <c r="BA162" s="123"/>
    </row>
    <row r="163" spans="2:53" s="105" customFormat="1" ht="9.75" customHeight="1">
      <c r="B163" s="132">
        <v>0.03</v>
      </c>
      <c r="D163" s="109"/>
      <c r="I163" s="305"/>
      <c r="J163" s="305"/>
      <c r="K163" s="305"/>
      <c r="AL163" s="127"/>
      <c r="AZ163" s="123"/>
      <c r="BA163" s="123"/>
    </row>
    <row r="164" spans="2:53" s="105" customFormat="1" ht="9.75" customHeight="1">
      <c r="B164" s="132"/>
      <c r="D164" s="109"/>
      <c r="I164" s="306"/>
      <c r="J164" s="306"/>
      <c r="K164" s="306"/>
      <c r="AL164" s="127"/>
      <c r="AZ164" s="123"/>
      <c r="BA164" s="123"/>
    </row>
    <row r="165" spans="4:53" s="105" customFormat="1" ht="9.75" customHeight="1">
      <c r="D165" s="109"/>
      <c r="AL165" s="127"/>
      <c r="AZ165" s="123"/>
      <c r="BA165" s="123"/>
    </row>
    <row r="166" spans="4:53" s="105" customFormat="1" ht="9.75" customHeight="1">
      <c r="D166" s="109"/>
      <c r="AL166" s="127"/>
      <c r="AZ166" s="123"/>
      <c r="BA166" s="123"/>
    </row>
    <row r="167" spans="4:53" s="105" customFormat="1" ht="9.75" customHeight="1">
      <c r="D167" s="109"/>
      <c r="AL167" s="127"/>
      <c r="AZ167" s="123"/>
      <c r="BA167" s="123"/>
    </row>
    <row r="168" spans="4:53" s="105" customFormat="1" ht="9.75" customHeight="1">
      <c r="D168" s="109"/>
      <c r="AL168" s="127"/>
      <c r="AZ168" s="123"/>
      <c r="BA168" s="123"/>
    </row>
    <row r="169" spans="4:53" s="105" customFormat="1" ht="9.75" customHeight="1">
      <c r="D169" s="109"/>
      <c r="AL169" s="127"/>
      <c r="AZ169" s="123"/>
      <c r="BA169" s="123"/>
    </row>
    <row r="170" spans="4:53" s="105" customFormat="1" ht="9.75" customHeight="1">
      <c r="D170" s="109"/>
      <c r="AL170" s="127"/>
      <c r="AZ170" s="123"/>
      <c r="BA170" s="123"/>
    </row>
    <row r="171" spans="4:53" s="105" customFormat="1" ht="9.75" customHeight="1">
      <c r="D171" s="109"/>
      <c r="AL171" s="127"/>
      <c r="AZ171" s="123"/>
      <c r="BA171" s="123"/>
    </row>
    <row r="172" spans="4:53" s="105" customFormat="1" ht="9.75" customHeight="1">
      <c r="D172" s="109"/>
      <c r="AL172" s="127"/>
      <c r="AZ172" s="123"/>
      <c r="BA172" s="123"/>
    </row>
    <row r="173" spans="4:53" s="105" customFormat="1" ht="9.75" customHeight="1">
      <c r="D173" s="109"/>
      <c r="AL173" s="127"/>
      <c r="AZ173" s="123"/>
      <c r="BA173" s="123"/>
    </row>
    <row r="174" spans="38:53" s="105" customFormat="1" ht="9.75" customHeight="1">
      <c r="AL174" s="127"/>
      <c r="AZ174" s="123"/>
      <c r="BA174" s="123"/>
    </row>
    <row r="175" ht="9.75" customHeight="1"/>
    <row r="225" spans="1:7" ht="10.5">
      <c r="A225" s="112"/>
      <c r="B225" s="112"/>
      <c r="C225" s="112"/>
      <c r="D225" s="112"/>
      <c r="E225" s="112"/>
      <c r="F225" s="112"/>
      <c r="G225" s="112"/>
    </row>
    <row r="226" spans="1:53" s="104" customFormat="1" ht="10.5">
      <c r="A226" s="113"/>
      <c r="B226" s="114">
        <v>2</v>
      </c>
      <c r="C226" s="113"/>
      <c r="D226" s="113"/>
      <c r="E226" s="113"/>
      <c r="F226" s="113"/>
      <c r="G226" s="113"/>
      <c r="AL226" s="1"/>
      <c r="AZ226" s="116"/>
      <c r="BA226" s="116"/>
    </row>
    <row r="227" spans="1:53" s="104" customFormat="1" ht="10.5">
      <c r="A227" s="113"/>
      <c r="B227" s="113">
        <v>1</v>
      </c>
      <c r="C227" s="113" t="s">
        <v>92</v>
      </c>
      <c r="D227" s="113"/>
      <c r="E227" s="113"/>
      <c r="F227" s="113"/>
      <c r="G227" s="113"/>
      <c r="AL227" s="1"/>
      <c r="AZ227" s="116"/>
      <c r="BA227" s="116"/>
    </row>
    <row r="228" spans="1:53" s="104" customFormat="1" ht="10.5">
      <c r="A228" s="113"/>
      <c r="B228" s="113">
        <v>2</v>
      </c>
      <c r="C228" s="113" t="s">
        <v>94</v>
      </c>
      <c r="D228" s="113"/>
      <c r="E228" s="113"/>
      <c r="F228" s="113"/>
      <c r="G228" s="113"/>
      <c r="AL228" s="1"/>
      <c r="AZ228" s="116"/>
      <c r="BA228" s="116"/>
    </row>
    <row r="229" spans="1:53" s="104" customFormat="1" ht="10.5">
      <c r="A229" s="113"/>
      <c r="B229" s="113">
        <v>3</v>
      </c>
      <c r="C229" s="113" t="s">
        <v>96</v>
      </c>
      <c r="D229" s="113"/>
      <c r="E229" s="113"/>
      <c r="F229" s="113"/>
      <c r="G229" s="113"/>
      <c r="AL229" s="1"/>
      <c r="AZ229" s="116"/>
      <c r="BA229" s="116"/>
    </row>
    <row r="230" spans="1:53" s="104" customFormat="1" ht="10.5">
      <c r="A230" s="113"/>
      <c r="B230" s="113">
        <v>4</v>
      </c>
      <c r="C230" s="113" t="s">
        <v>98</v>
      </c>
      <c r="D230" s="113"/>
      <c r="E230" s="113"/>
      <c r="F230" s="113"/>
      <c r="G230" s="113"/>
      <c r="AL230" s="1"/>
      <c r="AZ230" s="116"/>
      <c r="BA230" s="116"/>
    </row>
    <row r="231" spans="1:53" s="104" customFormat="1" ht="10.5">
      <c r="A231" s="113"/>
      <c r="B231" s="113">
        <v>5</v>
      </c>
      <c r="C231" s="113" t="s">
        <v>100</v>
      </c>
      <c r="D231" s="113"/>
      <c r="E231" s="113"/>
      <c r="F231" s="113"/>
      <c r="G231" s="113"/>
      <c r="AL231" s="1"/>
      <c r="AZ231" s="116"/>
      <c r="BA231" s="116"/>
    </row>
    <row r="232" spans="1:53" s="104" customFormat="1" ht="10.5">
      <c r="A232" s="113"/>
      <c r="B232" s="113">
        <v>6</v>
      </c>
      <c r="C232" s="113" t="s">
        <v>102</v>
      </c>
      <c r="D232" s="113"/>
      <c r="E232" s="113"/>
      <c r="F232" s="113"/>
      <c r="G232" s="113"/>
      <c r="AL232" s="1"/>
      <c r="AZ232" s="116"/>
      <c r="BA232" s="116"/>
    </row>
    <row r="233" spans="1:53" s="104" customFormat="1" ht="10.5">
      <c r="A233" s="113"/>
      <c r="B233" s="113">
        <v>7</v>
      </c>
      <c r="C233" s="113" t="s">
        <v>93</v>
      </c>
      <c r="D233" s="113"/>
      <c r="E233" s="113"/>
      <c r="F233" s="113"/>
      <c r="G233" s="113"/>
      <c r="AL233" s="1"/>
      <c r="AZ233" s="116"/>
      <c r="BA233" s="116"/>
    </row>
    <row r="234" spans="1:53" s="104" customFormat="1" ht="10.5">
      <c r="A234" s="113"/>
      <c r="B234" s="113">
        <v>8</v>
      </c>
      <c r="C234" s="113" t="s">
        <v>95</v>
      </c>
      <c r="D234" s="113"/>
      <c r="E234" s="113"/>
      <c r="F234" s="113"/>
      <c r="G234" s="113"/>
      <c r="AL234" s="1"/>
      <c r="AZ234" s="116"/>
      <c r="BA234" s="116"/>
    </row>
    <row r="235" spans="1:53" s="104" customFormat="1" ht="10.5">
      <c r="A235" s="113"/>
      <c r="B235" s="113">
        <v>9</v>
      </c>
      <c r="C235" s="113" t="s">
        <v>97</v>
      </c>
      <c r="D235" s="113"/>
      <c r="E235" s="113"/>
      <c r="F235" s="113"/>
      <c r="G235" s="113"/>
      <c r="AL235" s="1"/>
      <c r="AZ235" s="116"/>
      <c r="BA235" s="116"/>
    </row>
    <row r="236" spans="1:53" s="104" customFormat="1" ht="10.5">
      <c r="A236" s="113"/>
      <c r="B236" s="113">
        <v>10</v>
      </c>
      <c r="C236" s="113" t="s">
        <v>99</v>
      </c>
      <c r="D236" s="113"/>
      <c r="E236" s="113"/>
      <c r="F236" s="113"/>
      <c r="G236" s="113"/>
      <c r="AL236" s="1"/>
      <c r="AZ236" s="116"/>
      <c r="BA236" s="116"/>
    </row>
    <row r="237" spans="1:53" s="104" customFormat="1" ht="10.5">
      <c r="A237" s="113"/>
      <c r="B237" s="113">
        <v>11</v>
      </c>
      <c r="C237" s="113" t="s">
        <v>101</v>
      </c>
      <c r="D237" s="113"/>
      <c r="E237" s="113"/>
      <c r="F237" s="113"/>
      <c r="G237" s="113"/>
      <c r="AL237" s="1"/>
      <c r="AZ237" s="116"/>
      <c r="BA237" s="116"/>
    </row>
    <row r="238" spans="1:53" s="104" customFormat="1" ht="10.5">
      <c r="A238" s="113"/>
      <c r="B238" s="113">
        <v>12</v>
      </c>
      <c r="C238" s="113" t="s">
        <v>103</v>
      </c>
      <c r="D238" s="113"/>
      <c r="E238" s="113"/>
      <c r="F238" s="113"/>
      <c r="G238" s="113"/>
      <c r="AL238" s="1"/>
      <c r="AZ238" s="116"/>
      <c r="BA238" s="116"/>
    </row>
    <row r="239" spans="1:7" ht="10.5">
      <c r="A239" s="112"/>
      <c r="B239" s="112"/>
      <c r="C239" s="112"/>
      <c r="D239" s="112"/>
      <c r="E239" s="112"/>
      <c r="F239" s="112"/>
      <c r="G239" s="112"/>
    </row>
    <row r="240" spans="1:7" ht="10.5">
      <c r="A240" s="112"/>
      <c r="B240" s="112"/>
      <c r="C240" s="112"/>
      <c r="D240" s="112"/>
      <c r="E240" s="112"/>
      <c r="F240" s="112"/>
      <c r="G240" s="112"/>
    </row>
    <row r="241" spans="1:7" ht="10.5">
      <c r="A241" s="112"/>
      <c r="B241" s="112"/>
      <c r="C241" s="112"/>
      <c r="D241" s="112"/>
      <c r="E241" s="112"/>
      <c r="F241" s="112"/>
      <c r="G241" s="112"/>
    </row>
  </sheetData>
  <sheetProtection formatCells="0" formatColumns="0" formatRows="0"/>
  <mergeCells count="305">
    <mergeCell ref="AF91:AJ91"/>
    <mergeCell ref="E90:Z91"/>
    <mergeCell ref="T133:Z133"/>
    <mergeCell ref="AF96:AJ96"/>
    <mergeCell ref="C87:D87"/>
    <mergeCell ref="E87:AE87"/>
    <mergeCell ref="AF87:AJ87"/>
    <mergeCell ref="C143:AJ144"/>
    <mergeCell ref="C134:Q135"/>
    <mergeCell ref="AB133:AH133"/>
    <mergeCell ref="AF97:AJ97"/>
    <mergeCell ref="AA98:AE98"/>
    <mergeCell ref="AA96:AE96"/>
    <mergeCell ref="AF95:AJ95"/>
    <mergeCell ref="K58:R58"/>
    <mergeCell ref="S58:AA58"/>
    <mergeCell ref="AB58:AJ58"/>
    <mergeCell ref="C83:D83"/>
    <mergeCell ref="E83:AE83"/>
    <mergeCell ref="AF83:AJ83"/>
    <mergeCell ref="S67:AA69"/>
    <mergeCell ref="AB67:AJ69"/>
    <mergeCell ref="C75:AJ75"/>
    <mergeCell ref="S70:AA72"/>
    <mergeCell ref="AB57:AJ57"/>
    <mergeCell ref="AB59:AJ59"/>
    <mergeCell ref="C25:X25"/>
    <mergeCell ref="Y25:AJ25"/>
    <mergeCell ref="Y26:AJ26"/>
    <mergeCell ref="C33:X33"/>
    <mergeCell ref="C34:X34"/>
    <mergeCell ref="C35:X35"/>
    <mergeCell ref="Y33:AJ33"/>
    <mergeCell ref="C37:X37"/>
    <mergeCell ref="AF92:AJ92"/>
    <mergeCell ref="AF93:AJ93"/>
    <mergeCell ref="C89:D89"/>
    <mergeCell ref="AF98:AJ98"/>
    <mergeCell ref="AA95:AE95"/>
    <mergeCell ref="E89:AE89"/>
    <mergeCell ref="C90:D91"/>
    <mergeCell ref="AA90:AE90"/>
    <mergeCell ref="AF90:AJ90"/>
    <mergeCell ref="AA91:AE91"/>
    <mergeCell ref="C86:D86"/>
    <mergeCell ref="E86:AE86"/>
    <mergeCell ref="AF86:AJ86"/>
    <mergeCell ref="AF85:AJ85"/>
    <mergeCell ref="E85:AE85"/>
    <mergeCell ref="AF82:AJ82"/>
    <mergeCell ref="C84:D84"/>
    <mergeCell ref="E84:AE84"/>
    <mergeCell ref="AS76:AS78"/>
    <mergeCell ref="AF88:AJ88"/>
    <mergeCell ref="E92:Z103"/>
    <mergeCell ref="AA92:AE92"/>
    <mergeCell ref="AA93:AE93"/>
    <mergeCell ref="AA94:AE94"/>
    <mergeCell ref="AF94:AJ94"/>
    <mergeCell ref="AF89:AJ89"/>
    <mergeCell ref="AF100:AJ100"/>
    <mergeCell ref="AF101:AJ101"/>
    <mergeCell ref="AM76:AM78"/>
    <mergeCell ref="AN76:AN78"/>
    <mergeCell ref="AO76:AO78"/>
    <mergeCell ref="AP76:AP78"/>
    <mergeCell ref="AQ76:AQ78"/>
    <mergeCell ref="AR76:AR78"/>
    <mergeCell ref="AY76:AY78"/>
    <mergeCell ref="AU76:AU78"/>
    <mergeCell ref="AV76:AV78"/>
    <mergeCell ref="AW76:AW78"/>
    <mergeCell ref="AX76:AX78"/>
    <mergeCell ref="AT76:AT78"/>
    <mergeCell ref="Y37:AJ37"/>
    <mergeCell ref="Y34:AJ34"/>
    <mergeCell ref="Y35:AJ35"/>
    <mergeCell ref="E81:AE81"/>
    <mergeCell ref="C55:J55"/>
    <mergeCell ref="K55:R55"/>
    <mergeCell ref="S55:AA55"/>
    <mergeCell ref="AB62:AJ63"/>
    <mergeCell ref="S62:AA63"/>
    <mergeCell ref="C78:D79"/>
    <mergeCell ref="C32:X32"/>
    <mergeCell ref="Y32:AJ32"/>
    <mergeCell ref="C27:X27"/>
    <mergeCell ref="Y27:AJ27"/>
    <mergeCell ref="C28:X28"/>
    <mergeCell ref="Y28:AJ28"/>
    <mergeCell ref="C31:X31"/>
    <mergeCell ref="C24:X24"/>
    <mergeCell ref="Y24:AJ24"/>
    <mergeCell ref="Y18:AJ19"/>
    <mergeCell ref="Y22:AJ22"/>
    <mergeCell ref="C30:X30"/>
    <mergeCell ref="C26:X26"/>
    <mergeCell ref="Y8:AC8"/>
    <mergeCell ref="V8:X8"/>
    <mergeCell ref="Q14:U14"/>
    <mergeCell ref="C15:AJ15"/>
    <mergeCell ref="W10:Y10"/>
    <mergeCell ref="Q10:V10"/>
    <mergeCell ref="F8:L9"/>
    <mergeCell ref="BA84:BE129"/>
    <mergeCell ref="T130:Z132"/>
    <mergeCell ref="AB130:AH132"/>
    <mergeCell ref="AA102:AE102"/>
    <mergeCell ref="AF102:AJ102"/>
    <mergeCell ref="AA99:AE99"/>
    <mergeCell ref="AF99:AJ99"/>
    <mergeCell ref="AA100:AE100"/>
    <mergeCell ref="AB129:AH129"/>
    <mergeCell ref="T129:Z129"/>
    <mergeCell ref="S64:AA66"/>
    <mergeCell ref="C80:D80"/>
    <mergeCell ref="AF81:AJ81"/>
    <mergeCell ref="C81:D81"/>
    <mergeCell ref="AB64:AJ66"/>
    <mergeCell ref="AB70:AJ72"/>
    <mergeCell ref="E78:AE79"/>
    <mergeCell ref="AF78:AJ79"/>
    <mergeCell ref="E80:AE80"/>
    <mergeCell ref="AF80:AJ80"/>
    <mergeCell ref="S57:AA57"/>
    <mergeCell ref="C57:J57"/>
    <mergeCell ref="K57:R57"/>
    <mergeCell ref="K56:R56"/>
    <mergeCell ref="S56:AA56"/>
    <mergeCell ref="C56:J56"/>
    <mergeCell ref="B1:AK1"/>
    <mergeCell ref="B2:Y2"/>
    <mergeCell ref="AW13:AW14"/>
    <mergeCell ref="N9:Q9"/>
    <mergeCell ref="Z10:AB10"/>
    <mergeCell ref="AN13:AN14"/>
    <mergeCell ref="AM13:AM14"/>
    <mergeCell ref="L11:R11"/>
    <mergeCell ref="N10:P10"/>
    <mergeCell ref="AO13:AO14"/>
    <mergeCell ref="Y36:AJ36"/>
    <mergeCell ref="C36:X36"/>
    <mergeCell ref="AP13:AP14"/>
    <mergeCell ref="Y23:AJ23"/>
    <mergeCell ref="C23:X23"/>
    <mergeCell ref="C22:X22"/>
    <mergeCell ref="C20:X20"/>
    <mergeCell ref="Y30:AJ30"/>
    <mergeCell ref="Y31:AJ31"/>
    <mergeCell ref="C18:X19"/>
    <mergeCell ref="AY13:AY14"/>
    <mergeCell ref="AV13:AV14"/>
    <mergeCell ref="Y29:AJ29"/>
    <mergeCell ref="AQ13:AQ14"/>
    <mergeCell ref="AR13:AR14"/>
    <mergeCell ref="AS13:AS14"/>
    <mergeCell ref="AT13:AT14"/>
    <mergeCell ref="C5:AJ5"/>
    <mergeCell ref="AX13:AX14"/>
    <mergeCell ref="C29:X29"/>
    <mergeCell ref="AH17:AJ17"/>
    <mergeCell ref="Y20:AJ20"/>
    <mergeCell ref="Y21:AJ21"/>
    <mergeCell ref="C21:X21"/>
    <mergeCell ref="U11:AA11"/>
    <mergeCell ref="AU13:AU14"/>
    <mergeCell ref="C6:AJ6"/>
    <mergeCell ref="AE44:AG44"/>
    <mergeCell ref="AE45:AG45"/>
    <mergeCell ref="AH45:AJ45"/>
    <mergeCell ref="C40:X40"/>
    <mergeCell ref="Y39:AJ39"/>
    <mergeCell ref="Y40:AJ40"/>
    <mergeCell ref="C42:X42"/>
    <mergeCell ref="Y42:AJ42"/>
    <mergeCell ref="C41:X41"/>
    <mergeCell ref="Y41:AJ41"/>
    <mergeCell ref="AH48:AJ48"/>
    <mergeCell ref="C39:X39"/>
    <mergeCell ref="S59:AA59"/>
    <mergeCell ref="C59:J59"/>
    <mergeCell ref="K59:R59"/>
    <mergeCell ref="AB44:AD44"/>
    <mergeCell ref="C58:J58"/>
    <mergeCell ref="AB55:AJ55"/>
    <mergeCell ref="AB56:AJ56"/>
    <mergeCell ref="AB49:AJ54"/>
    <mergeCell ref="I164:K164"/>
    <mergeCell ref="C82:D82"/>
    <mergeCell ref="E82:AE82"/>
    <mergeCell ref="C139:E139"/>
    <mergeCell ref="F139:H139"/>
    <mergeCell ref="I139:K139"/>
    <mergeCell ref="T128:Z128"/>
    <mergeCell ref="AB128:AH128"/>
    <mergeCell ref="AF84:AJ84"/>
    <mergeCell ref="C88:D88"/>
    <mergeCell ref="AB60:AJ60"/>
    <mergeCell ref="AB61:AJ61"/>
    <mergeCell ref="I163:K163"/>
    <mergeCell ref="K60:R60"/>
    <mergeCell ref="S60:AA60"/>
    <mergeCell ref="E88:AE88"/>
    <mergeCell ref="C61:J61"/>
    <mergeCell ref="S61:AA61"/>
    <mergeCell ref="C76:AJ76"/>
    <mergeCell ref="C85:D85"/>
    <mergeCell ref="C60:J60"/>
    <mergeCell ref="K61:R61"/>
    <mergeCell ref="N8:P8"/>
    <mergeCell ref="Q8:T8"/>
    <mergeCell ref="C47:AJ47"/>
    <mergeCell ref="AH44:AJ44"/>
    <mergeCell ref="AB45:AD45"/>
    <mergeCell ref="C49:J54"/>
    <mergeCell ref="K49:R54"/>
    <mergeCell ref="S49:AA54"/>
    <mergeCell ref="AA111:AE111"/>
    <mergeCell ref="AF106:AJ106"/>
    <mergeCell ref="AA103:AE103"/>
    <mergeCell ref="AF103:AJ103"/>
    <mergeCell ref="AA104:AE104"/>
    <mergeCell ref="AF104:AJ104"/>
    <mergeCell ref="AF105:AJ105"/>
    <mergeCell ref="AA106:AE106"/>
    <mergeCell ref="AF109:AJ109"/>
    <mergeCell ref="C92:D103"/>
    <mergeCell ref="C104:D115"/>
    <mergeCell ref="E104:Z115"/>
    <mergeCell ref="AA107:AE107"/>
    <mergeCell ref="AA110:AE110"/>
    <mergeCell ref="AA113:AE113"/>
    <mergeCell ref="AA105:AE105"/>
    <mergeCell ref="AA101:AE101"/>
    <mergeCell ref="AA97:AE97"/>
    <mergeCell ref="C153:AJ154"/>
    <mergeCell ref="C124:R128"/>
    <mergeCell ref="F138:H138"/>
    <mergeCell ref="I138:K138"/>
    <mergeCell ref="C138:E138"/>
    <mergeCell ref="C116:D116"/>
    <mergeCell ref="E116:AE116"/>
    <mergeCell ref="C131:R132"/>
    <mergeCell ref="C145:AJ147"/>
    <mergeCell ref="C148:AJ148"/>
    <mergeCell ref="C141:AJ141"/>
    <mergeCell ref="AF110:AJ110"/>
    <mergeCell ref="C119:D119"/>
    <mergeCell ref="AF119:AJ119"/>
    <mergeCell ref="E118:H118"/>
    <mergeCell ref="I118:M118"/>
    <mergeCell ref="N118:P118"/>
    <mergeCell ref="AF111:AJ111"/>
    <mergeCell ref="AA112:AE112"/>
    <mergeCell ref="AF112:AJ112"/>
    <mergeCell ref="AF117:AJ117"/>
    <mergeCell ref="I117:M117"/>
    <mergeCell ref="AF118:AJ118"/>
    <mergeCell ref="AF116:AJ116"/>
    <mergeCell ref="Y38:AJ38"/>
    <mergeCell ref="C38:X38"/>
    <mergeCell ref="AF107:AJ107"/>
    <mergeCell ref="AA108:AE108"/>
    <mergeCell ref="AF108:AJ108"/>
    <mergeCell ref="AA109:AE109"/>
    <mergeCell ref="S118:U118"/>
    <mergeCell ref="V118:X118"/>
    <mergeCell ref="Y118:AB118"/>
    <mergeCell ref="C150:AJ151"/>
    <mergeCell ref="AF113:AJ113"/>
    <mergeCell ref="AA114:AE114"/>
    <mergeCell ref="AF114:AJ114"/>
    <mergeCell ref="AA115:AE115"/>
    <mergeCell ref="AF115:AJ115"/>
    <mergeCell ref="C117:D117"/>
    <mergeCell ref="AC118:AE118"/>
    <mergeCell ref="C120:D120"/>
    <mergeCell ref="AF120:AJ120"/>
    <mergeCell ref="E117:H117"/>
    <mergeCell ref="AC117:AE117"/>
    <mergeCell ref="Y117:AB117"/>
    <mergeCell ref="V117:X117"/>
    <mergeCell ref="S117:U117"/>
    <mergeCell ref="Q117:R117"/>
    <mergeCell ref="N117:P117"/>
    <mergeCell ref="N120:P120"/>
    <mergeCell ref="Q119:R119"/>
    <mergeCell ref="S119:U119"/>
    <mergeCell ref="V119:X119"/>
    <mergeCell ref="Y119:AB119"/>
    <mergeCell ref="C118:D118"/>
    <mergeCell ref="E119:H119"/>
    <mergeCell ref="I119:M119"/>
    <mergeCell ref="N119:P119"/>
    <mergeCell ref="Q118:R118"/>
    <mergeCell ref="Q120:R120"/>
    <mergeCell ref="AC119:AE119"/>
    <mergeCell ref="AF122:AJ122"/>
    <mergeCell ref="C122:AE122"/>
    <mergeCell ref="S120:U120"/>
    <mergeCell ref="V120:X120"/>
    <mergeCell ref="Y120:AB120"/>
    <mergeCell ref="AC120:AE120"/>
    <mergeCell ref="E120:H120"/>
    <mergeCell ref="I120:M120"/>
  </mergeCells>
  <conditionalFormatting sqref="C18:C28 Y18 Y20">
    <cfRule type="expression" priority="1" dxfId="0" stopIfTrue="1">
      <formula>TODAY()&gt;ДНИ</formula>
    </cfRule>
  </conditionalFormatting>
  <hyperlinks>
    <hyperlink ref="B2" location="'НД по НДС'!A1" display="Перейти к заполнению формы"/>
    <hyperlink ref="B2:D2" location="'НД по налогу при УСН (мес.)'!A1" display="Перейти к заполнению формы"/>
    <hyperlink ref="B2:Y2" location="Инструкция!A1" display="Перейти к Инструкции по заполнению формы"/>
  </hyperlink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46" min="2" max="35" man="1"/>
    <brk id="74" min="2" max="35" man="1"/>
    <brk id="115" min="2" max="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CP263"/>
  <sheetViews>
    <sheetView zoomScaleSheetLayoutView="100" zoomScalePageLayoutView="0" workbookViewId="0" topLeftCell="A1">
      <selection activeCell="A1" sqref="A1"/>
    </sheetView>
  </sheetViews>
  <sheetFormatPr defaultColWidth="2.75390625" defaultRowHeight="12.75"/>
  <cols>
    <col min="1" max="37" width="2.75390625" style="1" customWidth="1"/>
    <col min="38" max="38" width="14.875" style="1" customWidth="1"/>
    <col min="39" max="42" width="12.75390625" style="1" customWidth="1"/>
    <col min="43" max="43" width="16.125" style="1" customWidth="1"/>
    <col min="44" max="44" width="12.75390625" style="1" customWidth="1"/>
    <col min="45" max="16384" width="2.75390625" style="1" customWidth="1"/>
  </cols>
  <sheetData>
    <row r="1" spans="2:43" ht="15" customHeight="1">
      <c r="B1" s="290" t="s">
        <v>223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M1" s="454" t="s">
        <v>270</v>
      </c>
      <c r="AN1" s="454" t="s">
        <v>271</v>
      </c>
      <c r="AO1" s="454" t="s">
        <v>272</v>
      </c>
      <c r="AP1" s="454" t="s">
        <v>273</v>
      </c>
      <c r="AQ1" s="469" t="s">
        <v>105</v>
      </c>
    </row>
    <row r="2" spans="2:43" s="71" customFormat="1" ht="15" customHeight="1" thickBot="1">
      <c r="B2" s="294" t="s">
        <v>324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72"/>
      <c r="AA2" s="72"/>
      <c r="AM2" s="454"/>
      <c r="AN2" s="454"/>
      <c r="AO2" s="454"/>
      <c r="AP2" s="454"/>
      <c r="AQ2" s="469"/>
    </row>
    <row r="3" spans="2:43" ht="9.75" customHeigh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2"/>
      <c r="AM3" s="32">
        <v>1</v>
      </c>
      <c r="AN3" s="32">
        <v>2</v>
      </c>
      <c r="AO3" s="32">
        <v>3</v>
      </c>
      <c r="AP3" s="32">
        <v>4</v>
      </c>
      <c r="AQ3" s="32">
        <v>5</v>
      </c>
    </row>
    <row r="4" spans="2:37" ht="12" customHeight="1">
      <c r="B4" s="40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1"/>
      <c r="U4" s="41"/>
      <c r="V4" s="41"/>
      <c r="W4" s="41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"/>
    </row>
    <row r="5" spans="2:37" ht="12" customHeight="1">
      <c r="B5" s="40"/>
      <c r="C5" s="453" t="s">
        <v>79</v>
      </c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5"/>
    </row>
    <row r="6" spans="2:37" ht="12.75" customHeight="1">
      <c r="B6" s="40"/>
      <c r="C6" s="468" t="s">
        <v>80</v>
      </c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5"/>
    </row>
    <row r="7" spans="2:37" ht="12" customHeight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5"/>
    </row>
    <row r="8" spans="2:37" ht="12" customHeight="1">
      <c r="B8" s="40"/>
      <c r="C8" s="555" t="s">
        <v>279</v>
      </c>
      <c r="D8" s="555"/>
      <c r="E8" s="555"/>
      <c r="F8" s="555"/>
      <c r="G8" s="555"/>
      <c r="H8" s="555"/>
      <c r="I8" s="555"/>
      <c r="J8" s="555"/>
      <c r="K8" s="555"/>
      <c r="L8" s="555"/>
      <c r="M8" s="556"/>
      <c r="N8" s="537"/>
      <c r="O8" s="538"/>
      <c r="P8" s="539"/>
      <c r="Q8" s="411" t="s">
        <v>81</v>
      </c>
      <c r="R8" s="412"/>
      <c r="S8" s="412"/>
      <c r="T8" s="412"/>
      <c r="U8" s="504"/>
      <c r="V8" s="540"/>
      <c r="W8" s="541"/>
      <c r="X8" s="542"/>
      <c r="Y8" s="411" t="s">
        <v>106</v>
      </c>
      <c r="Z8" s="412"/>
      <c r="AA8" s="412"/>
      <c r="AB8" s="412"/>
      <c r="AC8" s="412"/>
      <c r="AD8" s="41"/>
      <c r="AE8" s="41"/>
      <c r="AF8" s="41"/>
      <c r="AG8" s="41"/>
      <c r="AH8" s="41"/>
      <c r="AI8" s="41"/>
      <c r="AJ8" s="41"/>
      <c r="AK8" s="5"/>
    </row>
    <row r="9" spans="2:37" ht="12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2"/>
      <c r="O9" s="412"/>
      <c r="P9" s="412"/>
      <c r="Q9" s="412"/>
      <c r="R9" s="41"/>
      <c r="S9" s="41"/>
      <c r="T9" s="41"/>
      <c r="U9" s="41"/>
      <c r="V9" s="41"/>
      <c r="W9" s="41"/>
      <c r="X9" s="41"/>
      <c r="Y9" s="41"/>
      <c r="Z9" s="41"/>
      <c r="AA9" s="48"/>
      <c r="AB9" s="48"/>
      <c r="AC9" s="48"/>
      <c r="AD9" s="48"/>
      <c r="AE9" s="48"/>
      <c r="AF9" s="48"/>
      <c r="AG9" s="41"/>
      <c r="AH9" s="41"/>
      <c r="AI9" s="41"/>
      <c r="AJ9" s="41"/>
      <c r="AK9" s="5"/>
    </row>
    <row r="10" spans="2:37" ht="12" customHeight="1">
      <c r="B10" s="40"/>
      <c r="C10" s="41"/>
      <c r="D10" s="41"/>
      <c r="E10" s="41"/>
      <c r="F10" s="41"/>
      <c r="G10" s="57"/>
      <c r="H10" s="57"/>
      <c r="I10" s="57"/>
      <c r="J10" s="41"/>
      <c r="K10" s="41"/>
      <c r="L10" s="41"/>
      <c r="M10" s="41" t="s">
        <v>77</v>
      </c>
      <c r="N10" s="487">
        <f>INDEX(B244:B247,B243)</f>
        <v>3</v>
      </c>
      <c r="O10" s="488"/>
      <c r="P10" s="489"/>
      <c r="Q10" s="411" t="s">
        <v>274</v>
      </c>
      <c r="R10" s="412"/>
      <c r="S10" s="412"/>
      <c r="T10" s="412"/>
      <c r="U10" s="412"/>
      <c r="V10" s="504"/>
      <c r="W10" s="291" t="s">
        <v>226</v>
      </c>
      <c r="X10" s="292"/>
      <c r="Y10" s="293"/>
      <c r="Z10" s="484" t="s">
        <v>78</v>
      </c>
      <c r="AA10" s="485"/>
      <c r="AB10" s="485"/>
      <c r="AC10" s="41"/>
      <c r="AD10" s="41"/>
      <c r="AE10" s="41"/>
      <c r="AF10" s="41"/>
      <c r="AG10" s="41"/>
      <c r="AH10" s="41"/>
      <c r="AI10" s="41"/>
      <c r="AJ10" s="41"/>
      <c r="AK10" s="5"/>
    </row>
    <row r="11" spans="2:37" ht="7.5" customHeigh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86" t="s">
        <v>278</v>
      </c>
      <c r="M11" s="486"/>
      <c r="N11" s="486"/>
      <c r="O11" s="486"/>
      <c r="P11" s="486"/>
      <c r="Q11" s="486"/>
      <c r="R11" s="486"/>
      <c r="S11" s="41"/>
      <c r="T11" s="41"/>
      <c r="U11" s="417" t="s">
        <v>88</v>
      </c>
      <c r="V11" s="417"/>
      <c r="W11" s="417"/>
      <c r="X11" s="417"/>
      <c r="Y11" s="417"/>
      <c r="Z11" s="417"/>
      <c r="AA11" s="417"/>
      <c r="AB11" s="41"/>
      <c r="AC11" s="41"/>
      <c r="AD11" s="41"/>
      <c r="AE11" s="41"/>
      <c r="AF11" s="41"/>
      <c r="AG11" s="41"/>
      <c r="AH11" s="41"/>
      <c r="AI11" s="41"/>
      <c r="AJ11" s="41"/>
      <c r="AK11" s="5"/>
    </row>
    <row r="12" spans="2:39" ht="10.5" customHeight="1">
      <c r="B12" s="40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5"/>
      <c r="AM12" s="1" t="s">
        <v>276</v>
      </c>
    </row>
    <row r="13" spans="2:43" ht="10.5" customHeight="1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244"/>
      <c r="M13" s="244"/>
      <c r="N13" s="244"/>
      <c r="O13" s="244"/>
      <c r="P13" s="244"/>
      <c r="Q13" s="428" t="s">
        <v>89</v>
      </c>
      <c r="R13" s="428"/>
      <c r="S13" s="428"/>
      <c r="T13" s="428"/>
      <c r="U13" s="428"/>
      <c r="V13" s="62"/>
      <c r="W13" s="62"/>
      <c r="X13" s="62"/>
      <c r="Y13" s="62"/>
      <c r="Z13" s="62"/>
      <c r="AA13" s="62"/>
      <c r="AB13" s="41"/>
      <c r="AC13" s="41"/>
      <c r="AD13" s="41"/>
      <c r="AE13" s="41"/>
      <c r="AF13" s="41"/>
      <c r="AG13" s="41"/>
      <c r="AH13" s="41"/>
      <c r="AI13" s="41"/>
      <c r="AJ13" s="41"/>
      <c r="AK13" s="5"/>
      <c r="AM13" s="543" t="s">
        <v>270</v>
      </c>
      <c r="AN13" s="543" t="s">
        <v>271</v>
      </c>
      <c r="AO13" s="543" t="s">
        <v>272</v>
      </c>
      <c r="AP13" s="543" t="s">
        <v>273</v>
      </c>
      <c r="AQ13" s="546" t="s">
        <v>105</v>
      </c>
    </row>
    <row r="14" spans="2:43" ht="12" customHeight="1">
      <c r="B14" s="40"/>
      <c r="C14" s="428" t="s">
        <v>90</v>
      </c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5"/>
      <c r="AM14" s="544"/>
      <c r="AN14" s="544"/>
      <c r="AO14" s="544"/>
      <c r="AP14" s="544"/>
      <c r="AQ14" s="547"/>
    </row>
    <row r="15" spans="2:43" ht="7.5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244"/>
      <c r="M15" s="244"/>
      <c r="N15" s="244"/>
      <c r="O15" s="244"/>
      <c r="P15" s="244"/>
      <c r="Q15" s="244"/>
      <c r="R15" s="244"/>
      <c r="S15" s="41"/>
      <c r="T15" s="41"/>
      <c r="U15" s="62"/>
      <c r="V15" s="62"/>
      <c r="W15" s="62"/>
      <c r="X15" s="62"/>
      <c r="Y15" s="62"/>
      <c r="Z15" s="62"/>
      <c r="AA15" s="62"/>
      <c r="AB15" s="41"/>
      <c r="AC15" s="41"/>
      <c r="AD15" s="41"/>
      <c r="AE15" s="41"/>
      <c r="AF15" s="41"/>
      <c r="AG15" s="41"/>
      <c r="AH15" s="41"/>
      <c r="AI15" s="41"/>
      <c r="AJ15" s="41"/>
      <c r="AK15" s="5"/>
      <c r="AM15" s="545"/>
      <c r="AN15" s="545"/>
      <c r="AO15" s="545"/>
      <c r="AP15" s="545"/>
      <c r="AQ15" s="548"/>
    </row>
    <row r="16" spans="2:43" ht="9.75" customHeight="1">
      <c r="B16" s="40"/>
      <c r="C16" s="41"/>
      <c r="D16" s="41"/>
      <c r="E16" s="41"/>
      <c r="F16" s="48"/>
      <c r="G16" s="48"/>
      <c r="H16" s="48"/>
      <c r="I16" s="48"/>
      <c r="J16" s="48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58" t="s">
        <v>266</v>
      </c>
      <c r="AI16" s="458"/>
      <c r="AJ16" s="458"/>
      <c r="AK16" s="5"/>
      <c r="AL16" s="263" t="s">
        <v>299</v>
      </c>
      <c r="AM16" s="245"/>
      <c r="AN16" s="165"/>
      <c r="AO16" s="165"/>
      <c r="AP16" s="165"/>
      <c r="AQ16" s="166">
        <f aca="true" t="shared" si="0" ref="AQ16:AQ38">IF(N$10=3,AM16,IF(N$10=6,SUM(AM16:AN16),IF(N$10=9,SUM(AM16:AO16),IF(N$10=12,SUM(AM16:AP16)))))</f>
        <v>0</v>
      </c>
    </row>
    <row r="17" spans="2:43" s="14" customFormat="1" ht="9.75" customHeight="1">
      <c r="B17" s="11"/>
      <c r="C17" s="481" t="s">
        <v>82</v>
      </c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3"/>
      <c r="Y17" s="508" t="s">
        <v>91</v>
      </c>
      <c r="Z17" s="509"/>
      <c r="AA17" s="509"/>
      <c r="AB17" s="509"/>
      <c r="AC17" s="509"/>
      <c r="AD17" s="509"/>
      <c r="AE17" s="509"/>
      <c r="AF17" s="509"/>
      <c r="AG17" s="509"/>
      <c r="AH17" s="509"/>
      <c r="AI17" s="509"/>
      <c r="AJ17" s="510"/>
      <c r="AK17" s="13"/>
      <c r="AL17" s="264" t="s">
        <v>300</v>
      </c>
      <c r="AM17" s="245"/>
      <c r="AN17" s="165"/>
      <c r="AO17" s="165"/>
      <c r="AP17" s="165"/>
      <c r="AQ17" s="166">
        <f t="shared" si="0"/>
        <v>0</v>
      </c>
    </row>
    <row r="18" spans="2:43" s="14" customFormat="1" ht="9.75" customHeight="1">
      <c r="B18" s="11"/>
      <c r="C18" s="481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3"/>
      <c r="Y18" s="511"/>
      <c r="Z18" s="512"/>
      <c r="AA18" s="512"/>
      <c r="AB18" s="512"/>
      <c r="AC18" s="512"/>
      <c r="AD18" s="512"/>
      <c r="AE18" s="512"/>
      <c r="AF18" s="512"/>
      <c r="AG18" s="512"/>
      <c r="AH18" s="512"/>
      <c r="AI18" s="512"/>
      <c r="AJ18" s="513"/>
      <c r="AK18" s="13"/>
      <c r="AL18" s="264" t="s">
        <v>301</v>
      </c>
      <c r="AM18" s="245"/>
      <c r="AN18" s="165"/>
      <c r="AO18" s="165"/>
      <c r="AP18" s="165"/>
      <c r="AQ18" s="166">
        <f t="shared" si="0"/>
        <v>0</v>
      </c>
    </row>
    <row r="19" spans="2:43" s="14" customFormat="1" ht="9.75" customHeight="1">
      <c r="B19" s="11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3"/>
      <c r="Y19" s="549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1"/>
      <c r="AK19" s="13"/>
      <c r="AL19" s="265"/>
      <c r="AM19" s="167">
        <f>AM18-AM20</f>
        <v>0</v>
      </c>
      <c r="AN19" s="168">
        <f>AN18-AN20</f>
        <v>0</v>
      </c>
      <c r="AO19" s="168">
        <f>AO18-AO20</f>
        <v>0</v>
      </c>
      <c r="AP19" s="168">
        <f>AP18-AP20</f>
        <v>0</v>
      </c>
      <c r="AQ19" s="166">
        <f t="shared" si="0"/>
        <v>0</v>
      </c>
    </row>
    <row r="20" spans="2:43" s="14" customFormat="1" ht="9.75" customHeight="1">
      <c r="B20" s="11"/>
      <c r="C20" s="479">
        <v>1</v>
      </c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80"/>
      <c r="Y20" s="459">
        <v>2</v>
      </c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1"/>
      <c r="AK20" s="13"/>
      <c r="AL20" s="264" t="s">
        <v>302</v>
      </c>
      <c r="AM20" s="167">
        <f>ROUND((AM18-AM17)*20/120,2)</f>
        <v>0</v>
      </c>
      <c r="AN20" s="168">
        <f>ROUND((AN18-AN17)*20/120,2)</f>
        <v>0</v>
      </c>
      <c r="AO20" s="168">
        <f>ROUND((AO18-AO17)*20/120,2)</f>
        <v>0</v>
      </c>
      <c r="AP20" s="168">
        <f>ROUND((AP18-AP17)*20/120,2)</f>
        <v>0</v>
      </c>
      <c r="AQ20" s="166">
        <f t="shared" si="0"/>
        <v>0</v>
      </c>
    </row>
    <row r="21" spans="2:43" s="14" customFormat="1" ht="24.75" customHeight="1">
      <c r="B21" s="11"/>
      <c r="C21" s="465" t="s">
        <v>267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7"/>
      <c r="Y21" s="462">
        <f aca="true" t="shared" si="1" ref="Y21:Y28">AQ21</f>
        <v>0</v>
      </c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4"/>
      <c r="AK21" s="13"/>
      <c r="AM21" s="167">
        <f>AM22+AM23+AM24+AM25+AM26+AM27+AM28</f>
        <v>0</v>
      </c>
      <c r="AN21" s="168">
        <f>AN22+AN23+AN24+AN25+AN26+AN27+AN28</f>
        <v>0</v>
      </c>
      <c r="AO21" s="168">
        <f>AO22+AO23+AO24+AO25+AO26+AO27+AO28</f>
        <v>0</v>
      </c>
      <c r="AP21" s="168">
        <f>AP22+AP23+AP24+AP25+AP26+AP27+AP28</f>
        <v>0</v>
      </c>
      <c r="AQ21" s="166">
        <f t="shared" si="0"/>
        <v>0</v>
      </c>
    </row>
    <row r="22" spans="2:43" s="14" customFormat="1" ht="12" customHeight="1">
      <c r="B22" s="11"/>
      <c r="C22" s="476" t="s">
        <v>280</v>
      </c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8"/>
      <c r="Y22" s="389">
        <f t="shared" si="1"/>
        <v>0</v>
      </c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1"/>
      <c r="AK22" s="13"/>
      <c r="AM22" s="167">
        <f>AM16</f>
        <v>0</v>
      </c>
      <c r="AN22" s="168">
        <f>AN16</f>
        <v>0</v>
      </c>
      <c r="AO22" s="168">
        <f>AO16</f>
        <v>0</v>
      </c>
      <c r="AP22" s="168">
        <f>AP16</f>
        <v>0</v>
      </c>
      <c r="AQ22" s="166">
        <f t="shared" si="0"/>
        <v>0</v>
      </c>
    </row>
    <row r="23" spans="2:43" s="14" customFormat="1" ht="12" customHeight="1">
      <c r="B23" s="51"/>
      <c r="C23" s="473" t="s">
        <v>268</v>
      </c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5"/>
      <c r="Y23" s="389">
        <f t="shared" si="1"/>
        <v>0</v>
      </c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1"/>
      <c r="AK23" s="33"/>
      <c r="AL23" s="34"/>
      <c r="AM23" s="167">
        <f>AM19</f>
        <v>0</v>
      </c>
      <c r="AN23" s="168">
        <f>AN19</f>
        <v>0</v>
      </c>
      <c r="AO23" s="168">
        <f>AO19</f>
        <v>0</v>
      </c>
      <c r="AP23" s="168">
        <f>AP19</f>
        <v>0</v>
      </c>
      <c r="AQ23" s="166">
        <f t="shared" si="0"/>
        <v>0</v>
      </c>
    </row>
    <row r="24" spans="2:43" ht="34.5" customHeight="1">
      <c r="B24" s="40"/>
      <c r="C24" s="470" t="s">
        <v>269</v>
      </c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7"/>
      <c r="Y24" s="441">
        <f t="shared" si="1"/>
        <v>0</v>
      </c>
      <c r="Z24" s="442"/>
      <c r="AA24" s="442"/>
      <c r="AB24" s="442"/>
      <c r="AC24" s="442"/>
      <c r="AD24" s="442"/>
      <c r="AE24" s="442"/>
      <c r="AF24" s="442"/>
      <c r="AG24" s="442"/>
      <c r="AH24" s="442"/>
      <c r="AI24" s="442"/>
      <c r="AJ24" s="443"/>
      <c r="AK24" s="35"/>
      <c r="AL24" s="36"/>
      <c r="AM24" s="174"/>
      <c r="AN24" s="175"/>
      <c r="AO24" s="175"/>
      <c r="AP24" s="175"/>
      <c r="AQ24" s="166">
        <f t="shared" si="0"/>
        <v>0</v>
      </c>
    </row>
    <row r="25" spans="2:43" ht="12" customHeight="1">
      <c r="B25" s="40"/>
      <c r="C25" s="470" t="s">
        <v>153</v>
      </c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7"/>
      <c r="Y25" s="441">
        <f t="shared" si="1"/>
        <v>0</v>
      </c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3"/>
      <c r="AK25" s="35"/>
      <c r="AL25" s="36"/>
      <c r="AM25" s="174"/>
      <c r="AN25" s="175"/>
      <c r="AO25" s="175"/>
      <c r="AP25" s="175"/>
      <c r="AQ25" s="166">
        <f>IF(N$10=3,AM25,IF(N$10=6,SUM(AM25:AN25),IF(N$10=9,SUM(AM25:AO25),IF(N$10=12,SUM(AM25:AP25)))))</f>
        <v>0</v>
      </c>
    </row>
    <row r="26" spans="2:43" ht="12" customHeight="1">
      <c r="B26" s="40"/>
      <c r="C26" s="470" t="s">
        <v>154</v>
      </c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7"/>
      <c r="Y26" s="441">
        <f t="shared" si="1"/>
        <v>0</v>
      </c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3"/>
      <c r="AK26" s="35"/>
      <c r="AL26" s="36"/>
      <c r="AM26" s="174"/>
      <c r="AN26" s="175"/>
      <c r="AO26" s="175"/>
      <c r="AP26" s="175"/>
      <c r="AQ26" s="166">
        <f>IF(N$10=3,AM26,IF(N$10=6,SUM(AM26:AN26),IF(N$10=9,SUM(AM26:AO26),IF(N$10=12,SUM(AM26:AP26)))))</f>
        <v>0</v>
      </c>
    </row>
    <row r="27" spans="2:43" ht="12" customHeight="1">
      <c r="B27" s="40"/>
      <c r="C27" s="470" t="s">
        <v>155</v>
      </c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7"/>
      <c r="Y27" s="441">
        <f t="shared" si="1"/>
        <v>0</v>
      </c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3"/>
      <c r="AK27" s="35"/>
      <c r="AL27" s="36"/>
      <c r="AM27" s="174"/>
      <c r="AN27" s="175"/>
      <c r="AO27" s="175"/>
      <c r="AP27" s="175"/>
      <c r="AQ27" s="166">
        <f>IF(N$10=3,AM27,IF(N$10=6,SUM(AM27:AN27),IF(N$10=9,SUM(AM27:AO27),IF(N$10=12,SUM(AM27:AP27)))))</f>
        <v>0</v>
      </c>
    </row>
    <row r="28" spans="2:43" ht="12" customHeight="1">
      <c r="B28" s="40"/>
      <c r="C28" s="470" t="s">
        <v>156</v>
      </c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7"/>
      <c r="Y28" s="441">
        <f t="shared" si="1"/>
        <v>0</v>
      </c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3"/>
      <c r="AK28" s="35"/>
      <c r="AL28" s="36"/>
      <c r="AM28" s="174"/>
      <c r="AN28" s="175"/>
      <c r="AO28" s="175"/>
      <c r="AP28" s="175"/>
      <c r="AQ28" s="166">
        <f>IF(N$10=3,AM28,IF(N$10=6,SUM(AM28:AN28),IF(N$10=9,SUM(AM28:AO28),IF(N$10=12,SUM(AM28:AP28)))))</f>
        <v>0</v>
      </c>
    </row>
    <row r="29" spans="2:43" ht="24" customHeight="1">
      <c r="B29" s="40"/>
      <c r="C29" s="455" t="s">
        <v>281</v>
      </c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7"/>
      <c r="Y29" s="389">
        <f>Y30+Y31+Y32+Y33+Y34+Y35+Y36</f>
        <v>0</v>
      </c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1"/>
      <c r="AK29" s="35"/>
      <c r="AL29" s="36"/>
      <c r="AM29" s="246">
        <f>AM30+AM31+AM32+AM33+AM34+AM35+AM36</f>
        <v>0</v>
      </c>
      <c r="AN29" s="246">
        <f>AN30+AN31+AN32+AN33+AN34+AN35+AN36</f>
        <v>0</v>
      </c>
      <c r="AO29" s="246">
        <f>AO30+AO31+AO32+AO33+AO34+AO35+AO36</f>
        <v>0</v>
      </c>
      <c r="AP29" s="246">
        <f>AP30+AP31+AP32+AP33+AP34+AP35+AP36</f>
        <v>0</v>
      </c>
      <c r="AQ29" s="173">
        <f t="shared" si="0"/>
        <v>0</v>
      </c>
    </row>
    <row r="30" spans="2:43" ht="12" customHeight="1">
      <c r="B30" s="40"/>
      <c r="C30" s="470" t="s">
        <v>277</v>
      </c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2"/>
      <c r="Y30" s="389">
        <f aca="true" t="shared" si="2" ref="Y30:Y36">ROUND(Y22*AL30,2)</f>
        <v>0</v>
      </c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1"/>
      <c r="AK30" s="35"/>
      <c r="AL30" s="247">
        <v>0.05</v>
      </c>
      <c r="AM30" s="167">
        <f aca="true" t="shared" si="3" ref="AM30:AP34">ROUND(AM22*$AL30,2)</f>
        <v>0</v>
      </c>
      <c r="AN30" s="168">
        <f t="shared" si="3"/>
        <v>0</v>
      </c>
      <c r="AO30" s="168">
        <f t="shared" si="3"/>
        <v>0</v>
      </c>
      <c r="AP30" s="168">
        <f t="shared" si="3"/>
        <v>0</v>
      </c>
      <c r="AQ30" s="166">
        <f t="shared" si="0"/>
        <v>0</v>
      </c>
    </row>
    <row r="31" spans="2:43" ht="12" customHeight="1">
      <c r="B31" s="40"/>
      <c r="C31" s="470" t="s">
        <v>159</v>
      </c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2"/>
      <c r="Y31" s="389">
        <f t="shared" si="2"/>
        <v>0</v>
      </c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1"/>
      <c r="AK31" s="35"/>
      <c r="AL31" s="247">
        <v>0.03</v>
      </c>
      <c r="AM31" s="167">
        <f t="shared" si="3"/>
        <v>0</v>
      </c>
      <c r="AN31" s="168">
        <f t="shared" si="3"/>
        <v>0</v>
      </c>
      <c r="AO31" s="168">
        <f t="shared" si="3"/>
        <v>0</v>
      </c>
      <c r="AP31" s="168">
        <f t="shared" si="3"/>
        <v>0</v>
      </c>
      <c r="AQ31" s="166">
        <f t="shared" si="0"/>
        <v>0</v>
      </c>
    </row>
    <row r="32" spans="2:43" ht="36" customHeight="1">
      <c r="B32" s="40"/>
      <c r="C32" s="392" t="s">
        <v>160</v>
      </c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4"/>
      <c r="Y32" s="389">
        <f t="shared" si="2"/>
        <v>0</v>
      </c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1"/>
      <c r="AK32" s="35"/>
      <c r="AL32" s="129">
        <v>0.16</v>
      </c>
      <c r="AM32" s="167">
        <f t="shared" si="3"/>
        <v>0</v>
      </c>
      <c r="AN32" s="168">
        <f t="shared" si="3"/>
        <v>0</v>
      </c>
      <c r="AO32" s="168">
        <f t="shared" si="3"/>
        <v>0</v>
      </c>
      <c r="AP32" s="168">
        <f t="shared" si="3"/>
        <v>0</v>
      </c>
      <c r="AQ32" s="166">
        <f t="shared" si="0"/>
        <v>0</v>
      </c>
    </row>
    <row r="33" spans="2:43" ht="12" customHeight="1">
      <c r="B33" s="40"/>
      <c r="C33" s="392" t="s">
        <v>161</v>
      </c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4"/>
      <c r="Y33" s="389">
        <f t="shared" si="2"/>
        <v>0</v>
      </c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1"/>
      <c r="AK33" s="35"/>
      <c r="AL33" s="129">
        <v>0.02</v>
      </c>
      <c r="AM33" s="167">
        <f t="shared" si="3"/>
        <v>0</v>
      </c>
      <c r="AN33" s="168">
        <f t="shared" si="3"/>
        <v>0</v>
      </c>
      <c r="AO33" s="168">
        <f t="shared" si="3"/>
        <v>0</v>
      </c>
      <c r="AP33" s="168">
        <f t="shared" si="3"/>
        <v>0</v>
      </c>
      <c r="AQ33" s="166">
        <f>IF(N$10=3,AM33,IF(N$10=6,SUM(AM33:AN33),IF(N$10=9,SUM(AM33:AO33),IF(N$10=12,SUM(AM33:AP33)))))</f>
        <v>0</v>
      </c>
    </row>
    <row r="34" spans="2:43" ht="12" customHeight="1">
      <c r="B34" s="40"/>
      <c r="C34" s="392" t="s">
        <v>162</v>
      </c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4"/>
      <c r="Y34" s="389">
        <f t="shared" si="2"/>
        <v>0</v>
      </c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1"/>
      <c r="AK34" s="35"/>
      <c r="AL34" s="129">
        <v>0.02</v>
      </c>
      <c r="AM34" s="167">
        <f t="shared" si="3"/>
        <v>0</v>
      </c>
      <c r="AN34" s="168">
        <f t="shared" si="3"/>
        <v>0</v>
      </c>
      <c r="AO34" s="168">
        <f t="shared" si="3"/>
        <v>0</v>
      </c>
      <c r="AP34" s="168">
        <f t="shared" si="3"/>
        <v>0</v>
      </c>
      <c r="AQ34" s="166">
        <f>IF(N$10=3,AM34,IF(N$10=6,SUM(AM34:AN34),IF(N$10=9,SUM(AM34:AO34),IF(N$10=12,SUM(AM34:AP34)))))</f>
        <v>0</v>
      </c>
    </row>
    <row r="35" spans="2:43" ht="12" customHeight="1">
      <c r="B35" s="40"/>
      <c r="C35" s="392" t="s">
        <v>163</v>
      </c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4"/>
      <c r="Y35" s="389">
        <f t="shared" si="2"/>
        <v>0</v>
      </c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1"/>
      <c r="AK35" s="35"/>
      <c r="AL35" s="129">
        <v>0.01</v>
      </c>
      <c r="AM35" s="167">
        <f aca="true" t="shared" si="4" ref="AM35:AP36">ROUND(AM27*$AL35,2)</f>
        <v>0</v>
      </c>
      <c r="AN35" s="168">
        <f t="shared" si="4"/>
        <v>0</v>
      </c>
      <c r="AO35" s="168">
        <f t="shared" si="4"/>
        <v>0</v>
      </c>
      <c r="AP35" s="168">
        <f t="shared" si="4"/>
        <v>0</v>
      </c>
      <c r="AQ35" s="166">
        <f>IF(N$10=3,AM35,IF(N$10=6,SUM(AM35:AN35),IF(N$10=9,SUM(AM35:AO35),IF(N$10=12,SUM(AM35:AP35)))))</f>
        <v>0</v>
      </c>
    </row>
    <row r="36" spans="2:43" ht="12" customHeight="1">
      <c r="B36" s="40"/>
      <c r="C36" s="392" t="s">
        <v>164</v>
      </c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4"/>
      <c r="Y36" s="389">
        <f t="shared" si="2"/>
        <v>0</v>
      </c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1"/>
      <c r="AK36" s="35"/>
      <c r="AL36" s="129">
        <v>0.01</v>
      </c>
      <c r="AM36" s="167">
        <f t="shared" si="4"/>
        <v>0</v>
      </c>
      <c r="AN36" s="168">
        <f t="shared" si="4"/>
        <v>0</v>
      </c>
      <c r="AO36" s="168">
        <f t="shared" si="4"/>
        <v>0</v>
      </c>
      <c r="AP36" s="168">
        <f t="shared" si="4"/>
        <v>0</v>
      </c>
      <c r="AQ36" s="166">
        <f>IF(N$10=3,AM36,IF(N$10=6,SUM(AM36:AN36),IF(N$10=9,SUM(AM36:AO36),IF(N$10=12,SUM(AM36:AP36)))))</f>
        <v>0</v>
      </c>
    </row>
    <row r="37" spans="2:43" ht="12" customHeight="1">
      <c r="B37" s="40"/>
      <c r="C37" s="392" t="s">
        <v>165</v>
      </c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4"/>
      <c r="Y37" s="441">
        <f>AQ37</f>
        <v>0</v>
      </c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3"/>
      <c r="AK37" s="35"/>
      <c r="AL37" s="262"/>
      <c r="AM37" s="190"/>
      <c r="AN37" s="191"/>
      <c r="AO37" s="191"/>
      <c r="AP37" s="191"/>
      <c r="AQ37" s="166">
        <f>IF(N$10=3,AM37,IF(N$10=6,SUM(AM37:AN37),IF(N$10=9,SUM(AM37:AO37),IF(N$10=12,SUM(AM37:AP37)))))</f>
        <v>0</v>
      </c>
    </row>
    <row r="38" spans="2:43" ht="12" customHeight="1">
      <c r="B38" s="40"/>
      <c r="C38" s="392" t="s">
        <v>166</v>
      </c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4"/>
      <c r="Y38" s="441">
        <f>AQ38</f>
        <v>0</v>
      </c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3"/>
      <c r="AK38" s="35"/>
      <c r="AL38" s="125"/>
      <c r="AM38" s="190"/>
      <c r="AN38" s="191"/>
      <c r="AO38" s="191"/>
      <c r="AP38" s="191"/>
      <c r="AQ38" s="166">
        <f t="shared" si="0"/>
        <v>0</v>
      </c>
    </row>
    <row r="39" spans="2:43" ht="22.5" customHeight="1">
      <c r="B39" s="40"/>
      <c r="C39" s="392" t="s">
        <v>167</v>
      </c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4"/>
      <c r="Y39" s="441">
        <f>Y29-Y37-Y38</f>
        <v>0</v>
      </c>
      <c r="Z39" s="442"/>
      <c r="AA39" s="442"/>
      <c r="AB39" s="442"/>
      <c r="AC39" s="442"/>
      <c r="AD39" s="442"/>
      <c r="AE39" s="442"/>
      <c r="AF39" s="442"/>
      <c r="AG39" s="442"/>
      <c r="AH39" s="442"/>
      <c r="AI39" s="442"/>
      <c r="AJ39" s="443"/>
      <c r="AK39" s="35"/>
      <c r="AL39" s="126"/>
      <c r="AM39" s="169">
        <f>AM29-AM37-AM38</f>
        <v>0</v>
      </c>
      <c r="AN39" s="170">
        <f>AN29-AN37-AN38</f>
        <v>0</v>
      </c>
      <c r="AO39" s="170">
        <f>AO29-AO37-AO38</f>
        <v>0</v>
      </c>
      <c r="AP39" s="170">
        <f>AP29-AP37-AP38</f>
        <v>0</v>
      </c>
      <c r="AQ39" s="166">
        <f>IF(N$10=3,AM39,IF(N$10=6,SUM(AM39:AN39),IF(N$10=9,SUM(AM39:AO39),IF(N$10=12,SUM(AM39:AP39)))))</f>
        <v>0</v>
      </c>
    </row>
    <row r="40" spans="2:43" ht="34.5" customHeight="1">
      <c r="B40" s="40"/>
      <c r="C40" s="392" t="s">
        <v>168</v>
      </c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4"/>
      <c r="Y40" s="441">
        <f>AQ40</f>
        <v>0</v>
      </c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3"/>
      <c r="AK40" s="35"/>
      <c r="AL40" s="126"/>
      <c r="AM40" s="169"/>
      <c r="AN40" s="170">
        <f>AM41</f>
        <v>0</v>
      </c>
      <c r="AO40" s="170">
        <f>AN41</f>
        <v>0</v>
      </c>
      <c r="AP40" s="170">
        <f>AO41</f>
        <v>0</v>
      </c>
      <c r="AQ40" s="166">
        <f>IF(N$10=3,AM40,IF(N$10=6,AN40,IF(N$10=9,AO40,IF(N$10=12,AP40))))</f>
        <v>0</v>
      </c>
    </row>
    <row r="41" spans="2:43" ht="12" customHeight="1">
      <c r="B41" s="40"/>
      <c r="C41" s="392" t="s">
        <v>169</v>
      </c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4"/>
      <c r="Y41" s="441">
        <f>Y39-Y40</f>
        <v>0</v>
      </c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3"/>
      <c r="AK41" s="35"/>
      <c r="AL41" s="126"/>
      <c r="AM41" s="169">
        <f>AM39-AM40</f>
        <v>0</v>
      </c>
      <c r="AN41" s="170">
        <f>ROUND(SUM($AM22:AN22)*$AL30,2)+ROUND(SUM($AM23:AN23)*$AL31,2)+ROUND(SUM($AM24:AN24)*$AL32,2)+ROUND(SUM($AM25:AN25)*$AL33,2)+ROUND(SUM($AM26:AN26)*$AL34,2)+ROUND(SUM($AM27:AN27)*$AL35,2)+ROUND(SUM($AM28:AN28)*$AL36,2)</f>
        <v>0</v>
      </c>
      <c r="AO41" s="170">
        <f>ROUND(SUM($AM22:AO22)*$AL30,2)+ROUND(SUM($AM23:AO23)*$AL31,2)+ROUND(SUM($AM24:AO24)*$AL32,2)+ROUND(SUM($AM25:AO25)*$AL33,2)+ROUND(SUM($AM26:AO26)*$AL34,2)+ROUND(SUM($AM27:AO27)*$AL35,2)+ROUND(SUM($AM28:AO28)*$AL36,2)</f>
        <v>0</v>
      </c>
      <c r="AP41" s="170">
        <f>ROUND(SUM($AM22:AP22)*$AL30,2)+ROUND(SUM($AM23:AP23)*$AL31,2)+ROUND(SUM($AM24:AP24)*$AL32,2)+ROUND(SUM($AM25:AP25)*$AL33,2)+ROUND(SUM($AM26:AP26)*$AL34,2)+ROUND(SUM($AM27:AP27)*$AL35,2)+ROUND(SUM($AM28:AP28)*$AL36,2)</f>
        <v>0</v>
      </c>
      <c r="AQ41" s="166">
        <f>IF(N$10=3,AM41,IF(N$10=6,AN41,IF(N$10=9,AO41,IF(N$10=12,AP41))))</f>
        <v>0</v>
      </c>
    </row>
    <row r="42" spans="2:43" ht="12" customHeight="1">
      <c r="B42" s="40"/>
      <c r="C42" s="444" t="s">
        <v>170</v>
      </c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6"/>
      <c r="Y42" s="447">
        <f>AQ42</f>
        <v>0</v>
      </c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9"/>
      <c r="AK42" s="35"/>
      <c r="AL42" s="36"/>
      <c r="AM42" s="176"/>
      <c r="AN42" s="177"/>
      <c r="AO42" s="177"/>
      <c r="AP42" s="177"/>
      <c r="AQ42" s="248">
        <f>IF(N$10=3,AM42,IF(N$10=6,SUM(AM42:AN42),IF(N$10=9,SUM(AM42:AO42),IF(N$10=12,SUM(AM42:AP42)))))</f>
        <v>0</v>
      </c>
    </row>
    <row r="43" spans="2:37" ht="5.25" customHeight="1">
      <c r="B43" s="40"/>
      <c r="C43" s="53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"/>
    </row>
    <row r="44" spans="2:37" ht="12" customHeight="1">
      <c r="B44" s="4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37"/>
      <c r="R44" s="37"/>
      <c r="S44" s="54"/>
      <c r="T44" s="37"/>
      <c r="U44" s="37"/>
      <c r="V44" s="54"/>
      <c r="W44" s="54" t="s">
        <v>83</v>
      </c>
      <c r="X44" s="37"/>
      <c r="Y44" s="59"/>
      <c r="Z44" s="59"/>
      <c r="AA44" s="59"/>
      <c r="AB44" s="431"/>
      <c r="AC44" s="415"/>
      <c r="AD44" s="416"/>
      <c r="AE44" s="414">
        <f>IF(N10=12,1,N10+1)</f>
        <v>4</v>
      </c>
      <c r="AF44" s="439"/>
      <c r="AG44" s="440"/>
      <c r="AH44" s="414" t="str">
        <f>H263</f>
        <v>2020</v>
      </c>
      <c r="AI44" s="415"/>
      <c r="AJ44" s="416"/>
      <c r="AK44" s="5"/>
    </row>
    <row r="45" spans="2:37" ht="9" customHeight="1">
      <c r="B45" s="4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37"/>
      <c r="R45" s="37"/>
      <c r="S45" s="37"/>
      <c r="T45" s="37"/>
      <c r="U45" s="37"/>
      <c r="V45" s="37"/>
      <c r="W45" s="37"/>
      <c r="X45" s="37"/>
      <c r="Y45" s="59"/>
      <c r="Z45" s="59"/>
      <c r="AA45" s="59"/>
      <c r="AB45" s="417" t="s">
        <v>107</v>
      </c>
      <c r="AC45" s="417"/>
      <c r="AD45" s="417"/>
      <c r="AE45" s="417" t="s">
        <v>108</v>
      </c>
      <c r="AF45" s="417"/>
      <c r="AG45" s="417"/>
      <c r="AH45" s="417" t="s">
        <v>109</v>
      </c>
      <c r="AI45" s="417"/>
      <c r="AJ45" s="417"/>
      <c r="AK45" s="5"/>
    </row>
    <row r="46" spans="2:37" ht="3" customHeight="1">
      <c r="B46" s="4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37"/>
      <c r="R46" s="37"/>
      <c r="S46" s="37"/>
      <c r="T46" s="37"/>
      <c r="U46" s="37"/>
      <c r="V46" s="37"/>
      <c r="W46" s="37"/>
      <c r="X46" s="37"/>
      <c r="Y46" s="59"/>
      <c r="Z46" s="59"/>
      <c r="AA46" s="59"/>
      <c r="AB46" s="62"/>
      <c r="AC46" s="62"/>
      <c r="AD46" s="62"/>
      <c r="AE46" s="62"/>
      <c r="AF46" s="62"/>
      <c r="AG46" s="62"/>
      <c r="AH46" s="62"/>
      <c r="AI46" s="62"/>
      <c r="AJ46" s="62"/>
      <c r="AK46" s="5"/>
    </row>
    <row r="47" spans="2:94" s="22" customFormat="1" ht="35.25" customHeight="1">
      <c r="B47" s="55"/>
      <c r="C47" s="413" t="s">
        <v>323</v>
      </c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6"/>
      <c r="CN47" s="26"/>
      <c r="CO47" s="26"/>
      <c r="CP47" s="26"/>
    </row>
    <row r="48" spans="2:94" s="22" customFormat="1" ht="8.25" customHeight="1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430" t="s">
        <v>266</v>
      </c>
      <c r="AI48" s="430"/>
      <c r="AJ48" s="430"/>
      <c r="AK48" s="24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6"/>
      <c r="CN48" s="26"/>
      <c r="CO48" s="26"/>
      <c r="CP48" s="26"/>
    </row>
    <row r="49" spans="2:94" s="22" customFormat="1" ht="12" customHeight="1">
      <c r="B49" s="23"/>
      <c r="C49" s="313" t="s">
        <v>171</v>
      </c>
      <c r="D49" s="314"/>
      <c r="E49" s="314"/>
      <c r="F49" s="314"/>
      <c r="G49" s="314"/>
      <c r="H49" s="314"/>
      <c r="I49" s="314"/>
      <c r="J49" s="314"/>
      <c r="K49" s="313" t="s">
        <v>327</v>
      </c>
      <c r="L49" s="314"/>
      <c r="M49" s="314"/>
      <c r="N49" s="314"/>
      <c r="O49" s="314"/>
      <c r="P49" s="314"/>
      <c r="Q49" s="314"/>
      <c r="R49" s="314"/>
      <c r="S49" s="313" t="s">
        <v>171</v>
      </c>
      <c r="T49" s="314"/>
      <c r="U49" s="314"/>
      <c r="V49" s="314"/>
      <c r="W49" s="314"/>
      <c r="X49" s="314"/>
      <c r="Y49" s="314"/>
      <c r="Z49" s="314"/>
      <c r="AA49" s="314"/>
      <c r="AB49" s="438" t="s">
        <v>327</v>
      </c>
      <c r="AC49" s="438"/>
      <c r="AD49" s="438"/>
      <c r="AE49" s="438"/>
      <c r="AF49" s="438"/>
      <c r="AG49" s="438"/>
      <c r="AH49" s="438"/>
      <c r="AI49" s="438"/>
      <c r="AJ49" s="438"/>
      <c r="AK49" s="24"/>
      <c r="AM49" s="100"/>
      <c r="AN49" s="100"/>
      <c r="AO49" s="100"/>
      <c r="AP49" s="100"/>
      <c r="AQ49" s="100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6"/>
      <c r="CN49" s="26"/>
      <c r="CO49" s="26"/>
      <c r="CP49" s="26"/>
    </row>
    <row r="50" spans="2:94" s="22" customFormat="1" ht="12" customHeight="1">
      <c r="B50" s="23"/>
      <c r="C50" s="316"/>
      <c r="D50" s="317"/>
      <c r="E50" s="317"/>
      <c r="F50" s="317"/>
      <c r="G50" s="317"/>
      <c r="H50" s="317"/>
      <c r="I50" s="317"/>
      <c r="J50" s="317"/>
      <c r="K50" s="316"/>
      <c r="L50" s="317"/>
      <c r="M50" s="317"/>
      <c r="N50" s="317"/>
      <c r="O50" s="317"/>
      <c r="P50" s="317"/>
      <c r="Q50" s="317"/>
      <c r="R50" s="317"/>
      <c r="S50" s="316"/>
      <c r="T50" s="317"/>
      <c r="U50" s="317"/>
      <c r="V50" s="317"/>
      <c r="W50" s="317"/>
      <c r="X50" s="317"/>
      <c r="Y50" s="317"/>
      <c r="Z50" s="317"/>
      <c r="AA50" s="317"/>
      <c r="AB50" s="438"/>
      <c r="AC50" s="438"/>
      <c r="AD50" s="438"/>
      <c r="AE50" s="438"/>
      <c r="AF50" s="438"/>
      <c r="AG50" s="438"/>
      <c r="AH50" s="438"/>
      <c r="AI50" s="438"/>
      <c r="AJ50" s="438"/>
      <c r="AK50" s="24"/>
      <c r="AM50" s="100"/>
      <c r="AN50" s="100"/>
      <c r="AO50" s="100"/>
      <c r="AP50" s="100"/>
      <c r="AQ50" s="100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6"/>
      <c r="CN50" s="26"/>
      <c r="CO50" s="26"/>
      <c r="CP50" s="26"/>
    </row>
    <row r="51" spans="2:94" s="22" customFormat="1" ht="12" customHeight="1">
      <c r="B51" s="23"/>
      <c r="C51" s="316"/>
      <c r="D51" s="317"/>
      <c r="E51" s="317"/>
      <c r="F51" s="317"/>
      <c r="G51" s="317"/>
      <c r="H51" s="317"/>
      <c r="I51" s="317"/>
      <c r="J51" s="317"/>
      <c r="K51" s="316"/>
      <c r="L51" s="317"/>
      <c r="M51" s="317"/>
      <c r="N51" s="317"/>
      <c r="O51" s="317"/>
      <c r="P51" s="317"/>
      <c r="Q51" s="317"/>
      <c r="R51" s="317"/>
      <c r="S51" s="316"/>
      <c r="T51" s="317"/>
      <c r="U51" s="317"/>
      <c r="V51" s="317"/>
      <c r="W51" s="317"/>
      <c r="X51" s="317"/>
      <c r="Y51" s="317"/>
      <c r="Z51" s="317"/>
      <c r="AA51" s="317"/>
      <c r="AB51" s="438"/>
      <c r="AC51" s="438"/>
      <c r="AD51" s="438"/>
      <c r="AE51" s="438"/>
      <c r="AF51" s="438"/>
      <c r="AG51" s="438"/>
      <c r="AH51" s="438"/>
      <c r="AI51" s="438"/>
      <c r="AJ51" s="438"/>
      <c r="AK51" s="24"/>
      <c r="AM51" s="101"/>
      <c r="AN51" s="101"/>
      <c r="AO51" s="101"/>
      <c r="AP51" s="101"/>
      <c r="AQ51" s="100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6"/>
      <c r="CN51" s="26"/>
      <c r="CO51" s="26"/>
      <c r="CP51" s="26"/>
    </row>
    <row r="52" spans="2:94" s="22" customFormat="1" ht="12" customHeight="1">
      <c r="B52" s="23"/>
      <c r="C52" s="316"/>
      <c r="D52" s="317"/>
      <c r="E52" s="317"/>
      <c r="F52" s="317"/>
      <c r="G52" s="317"/>
      <c r="H52" s="317"/>
      <c r="I52" s="317"/>
      <c r="J52" s="317"/>
      <c r="K52" s="316"/>
      <c r="L52" s="317"/>
      <c r="M52" s="317"/>
      <c r="N52" s="317"/>
      <c r="O52" s="317"/>
      <c r="P52" s="317"/>
      <c r="Q52" s="317"/>
      <c r="R52" s="317"/>
      <c r="S52" s="316"/>
      <c r="T52" s="317"/>
      <c r="U52" s="317"/>
      <c r="V52" s="317"/>
      <c r="W52" s="317"/>
      <c r="X52" s="317"/>
      <c r="Y52" s="317"/>
      <c r="Z52" s="317"/>
      <c r="AA52" s="317"/>
      <c r="AB52" s="438"/>
      <c r="AC52" s="438"/>
      <c r="AD52" s="438"/>
      <c r="AE52" s="438"/>
      <c r="AF52" s="438"/>
      <c r="AG52" s="438"/>
      <c r="AH52" s="438"/>
      <c r="AI52" s="438"/>
      <c r="AJ52" s="438"/>
      <c r="AK52" s="24"/>
      <c r="AM52" s="101"/>
      <c r="AN52" s="101"/>
      <c r="AO52" s="101"/>
      <c r="AP52" s="101"/>
      <c r="AQ52" s="100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6"/>
      <c r="CN52" s="26"/>
      <c r="CO52" s="26"/>
      <c r="CP52" s="26"/>
    </row>
    <row r="53" spans="2:94" s="22" customFormat="1" ht="12" customHeight="1">
      <c r="B53" s="23"/>
      <c r="C53" s="316"/>
      <c r="D53" s="317"/>
      <c r="E53" s="317"/>
      <c r="F53" s="317"/>
      <c r="G53" s="317"/>
      <c r="H53" s="317"/>
      <c r="I53" s="317"/>
      <c r="J53" s="317"/>
      <c r="K53" s="316"/>
      <c r="L53" s="317"/>
      <c r="M53" s="317"/>
      <c r="N53" s="317"/>
      <c r="O53" s="317"/>
      <c r="P53" s="317"/>
      <c r="Q53" s="317"/>
      <c r="R53" s="317"/>
      <c r="S53" s="316"/>
      <c r="T53" s="317"/>
      <c r="U53" s="317"/>
      <c r="V53" s="317"/>
      <c r="W53" s="317"/>
      <c r="X53" s="317"/>
      <c r="Y53" s="317"/>
      <c r="Z53" s="317"/>
      <c r="AA53" s="317"/>
      <c r="AB53" s="438"/>
      <c r="AC53" s="438"/>
      <c r="AD53" s="438"/>
      <c r="AE53" s="438"/>
      <c r="AF53" s="438"/>
      <c r="AG53" s="438"/>
      <c r="AH53" s="438"/>
      <c r="AI53" s="438"/>
      <c r="AJ53" s="438"/>
      <c r="AK53" s="24"/>
      <c r="AM53" s="101"/>
      <c r="AN53" s="101"/>
      <c r="AO53" s="101"/>
      <c r="AP53" s="101"/>
      <c r="AQ53" s="100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6"/>
      <c r="CN53" s="26"/>
      <c r="CO53" s="26"/>
      <c r="CP53" s="26"/>
    </row>
    <row r="54" spans="2:94" s="22" customFormat="1" ht="12" customHeight="1">
      <c r="B54" s="23"/>
      <c r="C54" s="316"/>
      <c r="D54" s="317"/>
      <c r="E54" s="317"/>
      <c r="F54" s="317"/>
      <c r="G54" s="317"/>
      <c r="H54" s="317"/>
      <c r="I54" s="317"/>
      <c r="J54" s="317"/>
      <c r="K54" s="316"/>
      <c r="L54" s="317"/>
      <c r="M54" s="317"/>
      <c r="N54" s="317"/>
      <c r="O54" s="317"/>
      <c r="P54" s="317"/>
      <c r="Q54" s="317"/>
      <c r="R54" s="317"/>
      <c r="S54" s="316"/>
      <c r="T54" s="317"/>
      <c r="U54" s="317"/>
      <c r="V54" s="317"/>
      <c r="W54" s="317"/>
      <c r="X54" s="317"/>
      <c r="Y54" s="317"/>
      <c r="Z54" s="317"/>
      <c r="AA54" s="317"/>
      <c r="AB54" s="438"/>
      <c r="AC54" s="438"/>
      <c r="AD54" s="438"/>
      <c r="AE54" s="438"/>
      <c r="AF54" s="438"/>
      <c r="AG54" s="438"/>
      <c r="AH54" s="438"/>
      <c r="AI54" s="438"/>
      <c r="AJ54" s="438"/>
      <c r="AK54" s="24"/>
      <c r="AM54" s="102"/>
      <c r="AN54" s="102"/>
      <c r="AO54" s="102"/>
      <c r="AP54" s="102"/>
      <c r="AQ54" s="103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6"/>
      <c r="CN54" s="26"/>
      <c r="CO54" s="26"/>
      <c r="CP54" s="26"/>
    </row>
    <row r="55" spans="2:94" s="22" customFormat="1" ht="12" customHeight="1">
      <c r="B55" s="23"/>
      <c r="C55" s="432">
        <v>1</v>
      </c>
      <c r="D55" s="433"/>
      <c r="E55" s="433"/>
      <c r="F55" s="433"/>
      <c r="G55" s="433"/>
      <c r="H55" s="433"/>
      <c r="I55" s="433"/>
      <c r="J55" s="433"/>
      <c r="K55" s="432">
        <v>2</v>
      </c>
      <c r="L55" s="433"/>
      <c r="M55" s="433"/>
      <c r="N55" s="433"/>
      <c r="O55" s="433"/>
      <c r="P55" s="433"/>
      <c r="Q55" s="433"/>
      <c r="R55" s="433"/>
      <c r="S55" s="432">
        <v>3</v>
      </c>
      <c r="T55" s="433"/>
      <c r="U55" s="433"/>
      <c r="V55" s="433"/>
      <c r="W55" s="433"/>
      <c r="X55" s="433"/>
      <c r="Y55" s="433"/>
      <c r="Z55" s="433"/>
      <c r="AA55" s="434"/>
      <c r="AB55" s="432">
        <v>4</v>
      </c>
      <c r="AC55" s="433"/>
      <c r="AD55" s="433"/>
      <c r="AE55" s="433"/>
      <c r="AF55" s="433"/>
      <c r="AG55" s="433"/>
      <c r="AH55" s="433"/>
      <c r="AI55" s="433"/>
      <c r="AJ55" s="434"/>
      <c r="AK55" s="24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6"/>
      <c r="CN55" s="26"/>
      <c r="CO55" s="26"/>
      <c r="CP55" s="26"/>
    </row>
    <row r="56" spans="2:94" s="22" customFormat="1" ht="9.75" customHeight="1">
      <c r="B56" s="23"/>
      <c r="C56" s="490" t="s">
        <v>92</v>
      </c>
      <c r="D56" s="491"/>
      <c r="E56" s="491"/>
      <c r="F56" s="491"/>
      <c r="G56" s="491"/>
      <c r="H56" s="491"/>
      <c r="I56" s="491"/>
      <c r="J56" s="491"/>
      <c r="K56" s="435"/>
      <c r="L56" s="436"/>
      <c r="M56" s="436"/>
      <c r="N56" s="436"/>
      <c r="O56" s="436"/>
      <c r="P56" s="436"/>
      <c r="Q56" s="436"/>
      <c r="R56" s="436"/>
      <c r="S56" s="490" t="s">
        <v>93</v>
      </c>
      <c r="T56" s="491"/>
      <c r="U56" s="491"/>
      <c r="V56" s="491"/>
      <c r="W56" s="491"/>
      <c r="X56" s="491"/>
      <c r="Y56" s="491"/>
      <c r="Z56" s="491"/>
      <c r="AA56" s="492"/>
      <c r="AB56" s="435"/>
      <c r="AC56" s="436"/>
      <c r="AD56" s="436"/>
      <c r="AE56" s="436"/>
      <c r="AF56" s="436"/>
      <c r="AG56" s="436"/>
      <c r="AH56" s="436"/>
      <c r="AI56" s="436"/>
      <c r="AJ56" s="437"/>
      <c r="AK56" s="24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6"/>
      <c r="CN56" s="26"/>
      <c r="CO56" s="26"/>
      <c r="CP56" s="26"/>
    </row>
    <row r="57" spans="2:94" s="22" customFormat="1" ht="13.5" customHeight="1">
      <c r="B57" s="23"/>
      <c r="C57" s="407" t="s">
        <v>94</v>
      </c>
      <c r="D57" s="408"/>
      <c r="E57" s="408"/>
      <c r="F57" s="408"/>
      <c r="G57" s="408"/>
      <c r="H57" s="408"/>
      <c r="I57" s="408"/>
      <c r="J57" s="408"/>
      <c r="K57" s="418"/>
      <c r="L57" s="419"/>
      <c r="M57" s="419"/>
      <c r="N57" s="419"/>
      <c r="O57" s="419"/>
      <c r="P57" s="419"/>
      <c r="Q57" s="419"/>
      <c r="R57" s="419"/>
      <c r="S57" s="407" t="s">
        <v>95</v>
      </c>
      <c r="T57" s="408"/>
      <c r="U57" s="408"/>
      <c r="V57" s="408"/>
      <c r="W57" s="408"/>
      <c r="X57" s="408"/>
      <c r="Y57" s="408"/>
      <c r="Z57" s="408"/>
      <c r="AA57" s="422"/>
      <c r="AB57" s="418"/>
      <c r="AC57" s="419"/>
      <c r="AD57" s="419"/>
      <c r="AE57" s="419"/>
      <c r="AF57" s="419"/>
      <c r="AG57" s="419"/>
      <c r="AH57" s="419"/>
      <c r="AI57" s="419"/>
      <c r="AJ57" s="420"/>
      <c r="AK57" s="24"/>
      <c r="AM57" s="100"/>
      <c r="AN57" s="100"/>
      <c r="AO57" s="100"/>
      <c r="AP57" s="100"/>
      <c r="AQ57" s="100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8"/>
      <c r="CM57" s="28"/>
      <c r="CN57" s="28"/>
      <c r="CO57" s="28"/>
      <c r="CP57" s="28"/>
    </row>
    <row r="58" spans="2:94" s="22" customFormat="1" ht="13.5" customHeight="1">
      <c r="B58" s="23"/>
      <c r="C58" s="407" t="s">
        <v>96</v>
      </c>
      <c r="D58" s="408"/>
      <c r="E58" s="408"/>
      <c r="F58" s="408"/>
      <c r="G58" s="408"/>
      <c r="H58" s="408"/>
      <c r="I58" s="408"/>
      <c r="J58" s="408"/>
      <c r="K58" s="418"/>
      <c r="L58" s="419"/>
      <c r="M58" s="419"/>
      <c r="N58" s="419"/>
      <c r="O58" s="419"/>
      <c r="P58" s="419"/>
      <c r="Q58" s="419"/>
      <c r="R58" s="419"/>
      <c r="S58" s="407" t="s">
        <v>97</v>
      </c>
      <c r="T58" s="408"/>
      <c r="U58" s="408"/>
      <c r="V58" s="408"/>
      <c r="W58" s="408"/>
      <c r="X58" s="408"/>
      <c r="Y58" s="408"/>
      <c r="Z58" s="408"/>
      <c r="AA58" s="422"/>
      <c r="AB58" s="418"/>
      <c r="AC58" s="419"/>
      <c r="AD58" s="419"/>
      <c r="AE58" s="419"/>
      <c r="AF58" s="419"/>
      <c r="AG58" s="419"/>
      <c r="AH58" s="419"/>
      <c r="AI58" s="419"/>
      <c r="AJ58" s="420"/>
      <c r="AK58" s="24"/>
      <c r="AM58" s="100"/>
      <c r="AN58" s="100"/>
      <c r="AO58" s="100"/>
      <c r="AP58" s="100"/>
      <c r="AQ58" s="100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</row>
    <row r="59" spans="2:94" s="22" customFormat="1" ht="13.5" customHeight="1">
      <c r="B59" s="23"/>
      <c r="C59" s="407" t="s">
        <v>98</v>
      </c>
      <c r="D59" s="408"/>
      <c r="E59" s="408"/>
      <c r="F59" s="408"/>
      <c r="G59" s="408"/>
      <c r="H59" s="408"/>
      <c r="I59" s="408"/>
      <c r="J59" s="408"/>
      <c r="K59" s="418"/>
      <c r="L59" s="419"/>
      <c r="M59" s="419"/>
      <c r="N59" s="419"/>
      <c r="O59" s="419"/>
      <c r="P59" s="419"/>
      <c r="Q59" s="419"/>
      <c r="R59" s="419"/>
      <c r="S59" s="407" t="s">
        <v>99</v>
      </c>
      <c r="T59" s="408"/>
      <c r="U59" s="408"/>
      <c r="V59" s="408"/>
      <c r="W59" s="408"/>
      <c r="X59" s="408"/>
      <c r="Y59" s="408"/>
      <c r="Z59" s="408"/>
      <c r="AA59" s="422"/>
      <c r="AB59" s="418"/>
      <c r="AC59" s="419"/>
      <c r="AD59" s="419"/>
      <c r="AE59" s="419"/>
      <c r="AF59" s="419"/>
      <c r="AG59" s="419"/>
      <c r="AH59" s="419"/>
      <c r="AI59" s="419"/>
      <c r="AJ59" s="420"/>
      <c r="AK59" s="24"/>
      <c r="AM59" s="101"/>
      <c r="AN59" s="101"/>
      <c r="AO59" s="101"/>
      <c r="AP59" s="101"/>
      <c r="AQ59" s="101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8"/>
      <c r="CM59" s="28"/>
      <c r="CN59" s="28"/>
      <c r="CO59" s="28"/>
      <c r="CP59" s="28"/>
    </row>
    <row r="60" spans="2:94" s="22" customFormat="1" ht="13.5" customHeight="1">
      <c r="B60" s="23"/>
      <c r="C60" s="407" t="s">
        <v>100</v>
      </c>
      <c r="D60" s="408"/>
      <c r="E60" s="408"/>
      <c r="F60" s="408"/>
      <c r="G60" s="408"/>
      <c r="H60" s="408"/>
      <c r="I60" s="408"/>
      <c r="J60" s="408"/>
      <c r="K60" s="418"/>
      <c r="L60" s="419"/>
      <c r="M60" s="419"/>
      <c r="N60" s="419"/>
      <c r="O60" s="419"/>
      <c r="P60" s="419"/>
      <c r="Q60" s="419"/>
      <c r="R60" s="419"/>
      <c r="S60" s="407" t="s">
        <v>101</v>
      </c>
      <c r="T60" s="408"/>
      <c r="U60" s="408"/>
      <c r="V60" s="408"/>
      <c r="W60" s="408"/>
      <c r="X60" s="408"/>
      <c r="Y60" s="408"/>
      <c r="Z60" s="408"/>
      <c r="AA60" s="422"/>
      <c r="AB60" s="418"/>
      <c r="AC60" s="419"/>
      <c r="AD60" s="419"/>
      <c r="AE60" s="419"/>
      <c r="AF60" s="419"/>
      <c r="AG60" s="419"/>
      <c r="AH60" s="419"/>
      <c r="AI60" s="419"/>
      <c r="AJ60" s="420"/>
      <c r="AK60" s="24"/>
      <c r="AM60" s="102"/>
      <c r="AN60" s="102"/>
      <c r="AO60" s="102"/>
      <c r="AP60" s="102"/>
      <c r="AQ60" s="102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</row>
    <row r="61" spans="2:94" s="22" customFormat="1" ht="13.5" customHeight="1">
      <c r="B61" s="23"/>
      <c r="C61" s="425" t="s">
        <v>102</v>
      </c>
      <c r="D61" s="426"/>
      <c r="E61" s="426"/>
      <c r="F61" s="426"/>
      <c r="G61" s="426"/>
      <c r="H61" s="426"/>
      <c r="I61" s="426"/>
      <c r="J61" s="426"/>
      <c r="K61" s="409"/>
      <c r="L61" s="410"/>
      <c r="M61" s="410"/>
      <c r="N61" s="410"/>
      <c r="O61" s="410"/>
      <c r="P61" s="410"/>
      <c r="Q61" s="410"/>
      <c r="R61" s="410"/>
      <c r="S61" s="425" t="s">
        <v>103</v>
      </c>
      <c r="T61" s="426"/>
      <c r="U61" s="426"/>
      <c r="V61" s="426"/>
      <c r="W61" s="426"/>
      <c r="X61" s="426"/>
      <c r="Y61" s="426"/>
      <c r="Z61" s="426"/>
      <c r="AA61" s="427"/>
      <c r="AB61" s="409"/>
      <c r="AC61" s="410"/>
      <c r="AD61" s="410"/>
      <c r="AE61" s="410"/>
      <c r="AF61" s="410"/>
      <c r="AG61" s="410"/>
      <c r="AH61" s="410"/>
      <c r="AI61" s="410"/>
      <c r="AJ61" s="421"/>
      <c r="AK61" s="24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</row>
    <row r="62" spans="2:94" s="22" customFormat="1" ht="12" customHeight="1">
      <c r="B62" s="2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520" t="s">
        <v>126</v>
      </c>
      <c r="T62" s="520"/>
      <c r="U62" s="520"/>
      <c r="V62" s="520"/>
      <c r="W62" s="520"/>
      <c r="X62" s="520"/>
      <c r="Y62" s="520"/>
      <c r="Z62" s="520"/>
      <c r="AA62" s="520"/>
      <c r="AB62" s="552">
        <f>SUM(K56:R61,AB56:AJ61)</f>
        <v>0</v>
      </c>
      <c r="AC62" s="552"/>
      <c r="AD62" s="552"/>
      <c r="AE62" s="552"/>
      <c r="AF62" s="552"/>
      <c r="AG62" s="552"/>
      <c r="AH62" s="552"/>
      <c r="AI62" s="552"/>
      <c r="AJ62" s="552"/>
      <c r="AK62" s="24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</row>
    <row r="63" spans="2:94" s="20" customFormat="1" ht="12" customHeight="1">
      <c r="B63" s="30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521"/>
      <c r="T63" s="521"/>
      <c r="U63" s="521"/>
      <c r="V63" s="521"/>
      <c r="W63" s="521"/>
      <c r="X63" s="521"/>
      <c r="Y63" s="521"/>
      <c r="Z63" s="521"/>
      <c r="AA63" s="521"/>
      <c r="AB63" s="495"/>
      <c r="AC63" s="495"/>
      <c r="AD63" s="495"/>
      <c r="AE63" s="495"/>
      <c r="AF63" s="495"/>
      <c r="AG63" s="495"/>
      <c r="AH63" s="495"/>
      <c r="AI63" s="495"/>
      <c r="AJ63" s="495"/>
      <c r="AK63" s="31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</row>
    <row r="64" spans="2:94" s="20" customFormat="1" ht="12" customHeight="1">
      <c r="B64" s="30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493" t="s">
        <v>172</v>
      </c>
      <c r="T64" s="493"/>
      <c r="U64" s="493"/>
      <c r="V64" s="493"/>
      <c r="W64" s="493"/>
      <c r="X64" s="493"/>
      <c r="Y64" s="493"/>
      <c r="Z64" s="493"/>
      <c r="AA64" s="493"/>
      <c r="AB64" s="494"/>
      <c r="AC64" s="494"/>
      <c r="AD64" s="494"/>
      <c r="AE64" s="494"/>
      <c r="AF64" s="494"/>
      <c r="AG64" s="494"/>
      <c r="AH64" s="494"/>
      <c r="AI64" s="494"/>
      <c r="AJ64" s="494"/>
      <c r="AK64" s="31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</row>
    <row r="65" spans="2:94" s="20" customFormat="1" ht="12" customHeight="1">
      <c r="B65" s="30"/>
      <c r="C65" s="27"/>
      <c r="D65" s="27"/>
      <c r="E65" s="27"/>
      <c r="F65" s="27"/>
      <c r="G65" s="27"/>
      <c r="H65" s="27"/>
      <c r="I65" s="27"/>
      <c r="J65" s="27"/>
      <c r="K65" s="86"/>
      <c r="L65" s="86"/>
      <c r="M65" s="86"/>
      <c r="N65" s="86"/>
      <c r="O65" s="86"/>
      <c r="P65" s="86"/>
      <c r="Q65" s="86"/>
      <c r="R65" s="86"/>
      <c r="S65" s="493"/>
      <c r="T65" s="493"/>
      <c r="U65" s="493"/>
      <c r="V65" s="493"/>
      <c r="W65" s="493"/>
      <c r="X65" s="493"/>
      <c r="Y65" s="493"/>
      <c r="Z65" s="493"/>
      <c r="AA65" s="493"/>
      <c r="AB65" s="494"/>
      <c r="AC65" s="494"/>
      <c r="AD65" s="494"/>
      <c r="AE65" s="494"/>
      <c r="AF65" s="494"/>
      <c r="AG65" s="494"/>
      <c r="AH65" s="494"/>
      <c r="AI65" s="494"/>
      <c r="AJ65" s="494"/>
      <c r="AK65" s="31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</row>
    <row r="66" spans="2:94" s="20" customFormat="1" ht="12" customHeight="1">
      <c r="B66" s="30"/>
      <c r="C66" s="27"/>
      <c r="D66" s="27"/>
      <c r="E66" s="27"/>
      <c r="F66" s="27"/>
      <c r="G66" s="27"/>
      <c r="H66" s="27"/>
      <c r="I66" s="27"/>
      <c r="J66" s="27"/>
      <c r="K66" s="86"/>
      <c r="L66" s="86"/>
      <c r="M66" s="86"/>
      <c r="N66" s="86"/>
      <c r="O66" s="86"/>
      <c r="P66" s="86"/>
      <c r="Q66" s="86"/>
      <c r="R66" s="86"/>
      <c r="S66" s="493"/>
      <c r="T66" s="493"/>
      <c r="U66" s="493"/>
      <c r="V66" s="493"/>
      <c r="W66" s="493"/>
      <c r="X66" s="493"/>
      <c r="Y66" s="493"/>
      <c r="Z66" s="493"/>
      <c r="AA66" s="493"/>
      <c r="AB66" s="494"/>
      <c r="AC66" s="494"/>
      <c r="AD66" s="494"/>
      <c r="AE66" s="494"/>
      <c r="AF66" s="494"/>
      <c r="AG66" s="494"/>
      <c r="AH66" s="494"/>
      <c r="AI66" s="494"/>
      <c r="AJ66" s="494"/>
      <c r="AK66" s="31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</row>
    <row r="67" spans="2:94" s="20" customFormat="1" ht="12" customHeight="1">
      <c r="B67" s="30"/>
      <c r="C67" s="27"/>
      <c r="D67" s="27"/>
      <c r="E67" s="27"/>
      <c r="F67" s="27"/>
      <c r="G67" s="27"/>
      <c r="H67" s="27"/>
      <c r="I67" s="27"/>
      <c r="J67" s="27"/>
      <c r="K67" s="86"/>
      <c r="L67" s="86"/>
      <c r="M67" s="86"/>
      <c r="N67" s="86"/>
      <c r="O67" s="86"/>
      <c r="P67" s="86"/>
      <c r="Q67" s="86"/>
      <c r="R67" s="86"/>
      <c r="S67" s="493" t="s">
        <v>173</v>
      </c>
      <c r="T67" s="493"/>
      <c r="U67" s="493"/>
      <c r="V67" s="493"/>
      <c r="W67" s="493"/>
      <c r="X67" s="493"/>
      <c r="Y67" s="493"/>
      <c r="Z67" s="493"/>
      <c r="AA67" s="493"/>
      <c r="AB67" s="495"/>
      <c r="AC67" s="495"/>
      <c r="AD67" s="495"/>
      <c r="AE67" s="495"/>
      <c r="AF67" s="495"/>
      <c r="AG67" s="495"/>
      <c r="AH67" s="495"/>
      <c r="AI67" s="495"/>
      <c r="AJ67" s="495"/>
      <c r="AK67" s="31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</row>
    <row r="68" spans="2:94" s="20" customFormat="1" ht="12" customHeight="1">
      <c r="B68" s="30"/>
      <c r="C68" s="27"/>
      <c r="D68" s="27"/>
      <c r="E68" s="27"/>
      <c r="F68" s="27"/>
      <c r="G68" s="27"/>
      <c r="H68" s="27"/>
      <c r="I68" s="27"/>
      <c r="J68" s="27"/>
      <c r="K68" s="86"/>
      <c r="L68" s="86"/>
      <c r="M68" s="86"/>
      <c r="N68" s="86"/>
      <c r="O68" s="86"/>
      <c r="P68" s="86"/>
      <c r="Q68" s="86"/>
      <c r="R68" s="86"/>
      <c r="S68" s="493"/>
      <c r="T68" s="493"/>
      <c r="U68" s="493"/>
      <c r="V68" s="493"/>
      <c r="W68" s="493"/>
      <c r="X68" s="493"/>
      <c r="Y68" s="493"/>
      <c r="Z68" s="493"/>
      <c r="AA68" s="493"/>
      <c r="AB68" s="495"/>
      <c r="AC68" s="495"/>
      <c r="AD68" s="495"/>
      <c r="AE68" s="495"/>
      <c r="AF68" s="495"/>
      <c r="AG68" s="495"/>
      <c r="AH68" s="495"/>
      <c r="AI68" s="495"/>
      <c r="AJ68" s="495"/>
      <c r="AK68" s="31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</row>
    <row r="69" spans="2:94" s="20" customFormat="1" ht="12" customHeight="1">
      <c r="B69" s="30"/>
      <c r="C69" s="27"/>
      <c r="D69" s="27"/>
      <c r="E69" s="27"/>
      <c r="F69" s="27"/>
      <c r="G69" s="27"/>
      <c r="H69" s="27"/>
      <c r="I69" s="27"/>
      <c r="J69" s="27"/>
      <c r="K69" s="86"/>
      <c r="L69" s="86"/>
      <c r="M69" s="86"/>
      <c r="N69" s="86"/>
      <c r="O69" s="86"/>
      <c r="P69" s="86"/>
      <c r="Q69" s="86"/>
      <c r="R69" s="86"/>
      <c r="S69" s="525"/>
      <c r="T69" s="525"/>
      <c r="U69" s="525"/>
      <c r="V69" s="525"/>
      <c r="W69" s="525"/>
      <c r="X69" s="525"/>
      <c r="Y69" s="525"/>
      <c r="Z69" s="525"/>
      <c r="AA69" s="525"/>
      <c r="AB69" s="496"/>
      <c r="AC69" s="496"/>
      <c r="AD69" s="496"/>
      <c r="AE69" s="496"/>
      <c r="AF69" s="496"/>
      <c r="AG69" s="496"/>
      <c r="AH69" s="496"/>
      <c r="AI69" s="496"/>
      <c r="AJ69" s="496"/>
      <c r="AK69" s="31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</row>
    <row r="70" spans="2:94" s="20" customFormat="1" ht="12" customHeight="1">
      <c r="B70" s="30"/>
      <c r="C70" s="27"/>
      <c r="D70" s="27"/>
      <c r="E70" s="27"/>
      <c r="F70" s="27"/>
      <c r="G70" s="27"/>
      <c r="H70" s="27"/>
      <c r="I70" s="27"/>
      <c r="J70" s="27"/>
      <c r="K70" s="86"/>
      <c r="L70" s="86"/>
      <c r="M70" s="86"/>
      <c r="N70" s="86"/>
      <c r="O70" s="86"/>
      <c r="P70" s="86"/>
      <c r="Q70" s="86"/>
      <c r="R70" s="86"/>
      <c r="S70" s="493" t="s">
        <v>174</v>
      </c>
      <c r="T70" s="493"/>
      <c r="U70" s="493"/>
      <c r="V70" s="493"/>
      <c r="W70" s="493"/>
      <c r="X70" s="493"/>
      <c r="Y70" s="493"/>
      <c r="Z70" s="493"/>
      <c r="AA70" s="493"/>
      <c r="AB70" s="495"/>
      <c r="AC70" s="495"/>
      <c r="AD70" s="495"/>
      <c r="AE70" s="495"/>
      <c r="AF70" s="495"/>
      <c r="AG70" s="495"/>
      <c r="AH70" s="495"/>
      <c r="AI70" s="495"/>
      <c r="AJ70" s="495"/>
      <c r="AK70" s="31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</row>
    <row r="71" spans="2:94" s="20" customFormat="1" ht="12" customHeight="1">
      <c r="B71" s="30"/>
      <c r="C71" s="27"/>
      <c r="D71" s="27"/>
      <c r="E71" s="27"/>
      <c r="F71" s="27"/>
      <c r="G71" s="27"/>
      <c r="H71" s="27"/>
      <c r="I71" s="27"/>
      <c r="J71" s="27"/>
      <c r="K71" s="86"/>
      <c r="L71" s="86"/>
      <c r="M71" s="86"/>
      <c r="N71" s="86"/>
      <c r="O71" s="86"/>
      <c r="P71" s="86"/>
      <c r="Q71" s="86"/>
      <c r="R71" s="86"/>
      <c r="S71" s="493"/>
      <c r="T71" s="493"/>
      <c r="U71" s="493"/>
      <c r="V71" s="493"/>
      <c r="W71" s="493"/>
      <c r="X71" s="493"/>
      <c r="Y71" s="493"/>
      <c r="Z71" s="493"/>
      <c r="AA71" s="493"/>
      <c r="AB71" s="495"/>
      <c r="AC71" s="495"/>
      <c r="AD71" s="495"/>
      <c r="AE71" s="495"/>
      <c r="AF71" s="495"/>
      <c r="AG71" s="495"/>
      <c r="AH71" s="495"/>
      <c r="AI71" s="495"/>
      <c r="AJ71" s="495"/>
      <c r="AK71" s="31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</row>
    <row r="72" spans="2:94" s="20" customFormat="1" ht="12" customHeight="1">
      <c r="B72" s="30"/>
      <c r="C72" s="27"/>
      <c r="D72" s="27"/>
      <c r="E72" s="27"/>
      <c r="F72" s="27"/>
      <c r="G72" s="27"/>
      <c r="H72" s="27"/>
      <c r="I72" s="27"/>
      <c r="J72" s="27"/>
      <c r="K72" s="86"/>
      <c r="L72" s="86"/>
      <c r="M72" s="86"/>
      <c r="N72" s="86"/>
      <c r="O72" s="86"/>
      <c r="P72" s="86"/>
      <c r="Q72" s="86"/>
      <c r="R72" s="86"/>
      <c r="S72" s="525"/>
      <c r="T72" s="525"/>
      <c r="U72" s="525"/>
      <c r="V72" s="525"/>
      <c r="W72" s="525"/>
      <c r="X72" s="525"/>
      <c r="Y72" s="525"/>
      <c r="Z72" s="525"/>
      <c r="AA72" s="525"/>
      <c r="AB72" s="496"/>
      <c r="AC72" s="496"/>
      <c r="AD72" s="496"/>
      <c r="AE72" s="496"/>
      <c r="AF72" s="496"/>
      <c r="AG72" s="496"/>
      <c r="AH72" s="496"/>
      <c r="AI72" s="496"/>
      <c r="AJ72" s="496"/>
      <c r="AK72" s="31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</row>
    <row r="73" spans="2:94" s="20" customFormat="1" ht="12" customHeight="1">
      <c r="B73" s="30"/>
      <c r="C73" s="27"/>
      <c r="D73" s="27"/>
      <c r="E73" s="27"/>
      <c r="F73" s="27"/>
      <c r="G73" s="27"/>
      <c r="H73" s="27"/>
      <c r="I73" s="27"/>
      <c r="J73" s="27"/>
      <c r="K73" s="86"/>
      <c r="L73" s="86"/>
      <c r="M73" s="86"/>
      <c r="N73" s="86"/>
      <c r="O73" s="86"/>
      <c r="P73" s="86"/>
      <c r="Q73" s="86"/>
      <c r="R73" s="86"/>
      <c r="S73" s="249"/>
      <c r="T73" s="249"/>
      <c r="U73" s="249"/>
      <c r="V73" s="249"/>
      <c r="W73" s="249"/>
      <c r="X73" s="249"/>
      <c r="Y73" s="249"/>
      <c r="Z73" s="249"/>
      <c r="AA73" s="249"/>
      <c r="AB73" s="250"/>
      <c r="AC73" s="250"/>
      <c r="AD73" s="250"/>
      <c r="AE73" s="250"/>
      <c r="AF73" s="250"/>
      <c r="AG73" s="250"/>
      <c r="AH73" s="250"/>
      <c r="AI73" s="250"/>
      <c r="AJ73" s="250"/>
      <c r="AK73" s="31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</row>
    <row r="74" spans="2:94" s="20" customFormat="1" ht="12" customHeight="1">
      <c r="B74" s="30"/>
      <c r="C74" s="27"/>
      <c r="D74" s="27"/>
      <c r="E74" s="27"/>
      <c r="F74" s="27"/>
      <c r="G74" s="27"/>
      <c r="H74" s="27"/>
      <c r="I74" s="27"/>
      <c r="J74" s="27"/>
      <c r="K74" s="86"/>
      <c r="L74" s="86"/>
      <c r="M74" s="86"/>
      <c r="N74" s="86"/>
      <c r="O74" s="86"/>
      <c r="P74" s="86"/>
      <c r="Q74" s="86"/>
      <c r="R74" s="86"/>
      <c r="S74" s="249"/>
      <c r="T74" s="249"/>
      <c r="U74" s="249"/>
      <c r="V74" s="249"/>
      <c r="W74" s="249"/>
      <c r="X74" s="249"/>
      <c r="Y74" s="249"/>
      <c r="Z74" s="249"/>
      <c r="AA74" s="249"/>
      <c r="AB74" s="250"/>
      <c r="AC74" s="250"/>
      <c r="AD74" s="250"/>
      <c r="AE74" s="250"/>
      <c r="AF74" s="250"/>
      <c r="AG74" s="250"/>
      <c r="AH74" s="250"/>
      <c r="AI74" s="250"/>
      <c r="AJ74" s="250"/>
      <c r="AK74" s="31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</row>
    <row r="75" spans="2:94" s="20" customFormat="1" ht="12" customHeight="1">
      <c r="B75" s="30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31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</row>
    <row r="76" spans="2:94" s="22" customFormat="1" ht="12" customHeight="1">
      <c r="B76" s="23"/>
      <c r="C76" s="428" t="s">
        <v>132</v>
      </c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  <c r="AF76" s="428"/>
      <c r="AG76" s="428"/>
      <c r="AH76" s="428"/>
      <c r="AI76" s="428"/>
      <c r="AJ76" s="428"/>
      <c r="AK76" s="24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6"/>
      <c r="CN76" s="26"/>
      <c r="CO76" s="26"/>
      <c r="CP76" s="26"/>
    </row>
    <row r="77" spans="2:43" ht="12" customHeight="1">
      <c r="B77" s="3"/>
      <c r="C77" s="428" t="s">
        <v>243</v>
      </c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8"/>
      <c r="AI77" s="428"/>
      <c r="AJ77" s="428"/>
      <c r="AK77" s="5"/>
      <c r="AM77" s="543" t="s">
        <v>270</v>
      </c>
      <c r="AN77" s="543" t="s">
        <v>271</v>
      </c>
      <c r="AO77" s="543" t="s">
        <v>272</v>
      </c>
      <c r="AP77" s="543" t="s">
        <v>273</v>
      </c>
      <c r="AQ77" s="546" t="s">
        <v>105</v>
      </c>
    </row>
    <row r="78" spans="2:94" s="22" customFormat="1" ht="9" customHeight="1">
      <c r="B78" s="23"/>
      <c r="C78" s="41"/>
      <c r="D78" s="41"/>
      <c r="E78" s="41"/>
      <c r="F78" s="48"/>
      <c r="G78" s="48"/>
      <c r="H78" s="48"/>
      <c r="I78" s="48"/>
      <c r="J78" s="48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124"/>
      <c r="AI78" s="124"/>
      <c r="AJ78" s="124"/>
      <c r="AK78" s="24"/>
      <c r="AM78" s="544"/>
      <c r="AN78" s="544"/>
      <c r="AO78" s="544"/>
      <c r="AP78" s="544"/>
      <c r="AQ78" s="547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6"/>
      <c r="CN78" s="26"/>
      <c r="CO78" s="26"/>
      <c r="CP78" s="26"/>
    </row>
    <row r="79" spans="2:94" s="22" customFormat="1" ht="12" customHeight="1">
      <c r="B79" s="23"/>
      <c r="C79" s="438" t="s">
        <v>104</v>
      </c>
      <c r="D79" s="522"/>
      <c r="E79" s="497" t="s">
        <v>110</v>
      </c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438" t="s">
        <v>124</v>
      </c>
      <c r="AG79" s="438"/>
      <c r="AH79" s="438"/>
      <c r="AI79" s="438"/>
      <c r="AJ79" s="438"/>
      <c r="AK79" s="24"/>
      <c r="AM79" s="545"/>
      <c r="AN79" s="545"/>
      <c r="AO79" s="545"/>
      <c r="AP79" s="545"/>
      <c r="AQ79" s="548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6"/>
      <c r="CN79" s="26"/>
      <c r="CO79" s="26"/>
      <c r="CP79" s="26"/>
    </row>
    <row r="80" spans="2:94" s="22" customFormat="1" ht="9" customHeight="1">
      <c r="B80" s="23"/>
      <c r="C80" s="438"/>
      <c r="D80" s="522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97"/>
      <c r="AD80" s="497"/>
      <c r="AE80" s="497"/>
      <c r="AF80" s="438"/>
      <c r="AG80" s="438"/>
      <c r="AH80" s="438"/>
      <c r="AI80" s="438"/>
      <c r="AJ80" s="438"/>
      <c r="AK80" s="252"/>
      <c r="AL80" s="253"/>
      <c r="AM80" s="32">
        <v>1</v>
      </c>
      <c r="AN80" s="32">
        <v>2</v>
      </c>
      <c r="AO80" s="32">
        <v>3</v>
      </c>
      <c r="AP80" s="32">
        <v>4</v>
      </c>
      <c r="AQ80" s="32">
        <v>5</v>
      </c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6"/>
      <c r="CN80" s="26"/>
      <c r="CO80" s="26"/>
      <c r="CP80" s="26"/>
    </row>
    <row r="81" spans="2:94" s="22" customFormat="1" ht="35.25" customHeight="1">
      <c r="B81" s="23"/>
      <c r="C81" s="399">
        <v>1</v>
      </c>
      <c r="D81" s="399"/>
      <c r="E81" s="400" t="s">
        <v>244</v>
      </c>
      <c r="F81" s="498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498"/>
      <c r="U81" s="498"/>
      <c r="V81" s="498"/>
      <c r="W81" s="498"/>
      <c r="X81" s="498"/>
      <c r="Y81" s="498"/>
      <c r="Z81" s="498"/>
      <c r="AA81" s="498"/>
      <c r="AB81" s="498"/>
      <c r="AC81" s="498"/>
      <c r="AD81" s="498"/>
      <c r="AE81" s="498"/>
      <c r="AF81" s="499">
        <f>AQ81</f>
        <v>0</v>
      </c>
      <c r="AG81" s="499"/>
      <c r="AH81" s="499"/>
      <c r="AI81" s="499"/>
      <c r="AJ81" s="499"/>
      <c r="AK81" s="185"/>
      <c r="AL81" s="186"/>
      <c r="AM81" s="187"/>
      <c r="AN81" s="188"/>
      <c r="AO81" s="188"/>
      <c r="AP81" s="188"/>
      <c r="AQ81" s="189">
        <f>IF(N$10=3,AM81,IF(N$10=6,SUM(AM81:AN81)/2,IF(N$10=9,SUM(AM81:AO81)/3,IF(N$10=12,SUM(AM81:AP81)/4))))</f>
        <v>0</v>
      </c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6"/>
      <c r="CN81" s="26"/>
      <c r="CO81" s="26"/>
      <c r="CP81" s="26"/>
    </row>
    <row r="82" spans="2:94" s="22" customFormat="1" ht="23.25" customHeight="1">
      <c r="B82" s="23"/>
      <c r="C82" s="377">
        <v>2</v>
      </c>
      <c r="D82" s="377"/>
      <c r="E82" s="423" t="s">
        <v>250</v>
      </c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  <c r="AE82" s="424"/>
      <c r="AF82" s="387">
        <f>AQ82</f>
        <v>0</v>
      </c>
      <c r="AG82" s="387"/>
      <c r="AH82" s="387"/>
      <c r="AI82" s="387"/>
      <c r="AJ82" s="387"/>
      <c r="AK82" s="24"/>
      <c r="AM82" s="205">
        <f>AM21</f>
        <v>0</v>
      </c>
      <c r="AN82" s="206">
        <f>AN21</f>
        <v>0</v>
      </c>
      <c r="AO82" s="206">
        <f>AO21</f>
        <v>0</v>
      </c>
      <c r="AP82" s="206">
        <f>AP21</f>
        <v>0</v>
      </c>
      <c r="AQ82" s="178">
        <f>IF(N$10=3,AM82,IF(N$10=6,SUM(AM82:AN82),IF(N$10=9,SUM(AM82:AO82),IF(N$10=12,SUM(AM82:AP82)))))</f>
        <v>0</v>
      </c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6"/>
      <c r="CN82" s="26"/>
      <c r="CO82" s="26"/>
      <c r="CP82" s="26"/>
    </row>
    <row r="83" spans="2:48" ht="25.5" customHeight="1">
      <c r="B83" s="3"/>
      <c r="C83" s="377">
        <v>3</v>
      </c>
      <c r="D83" s="377"/>
      <c r="E83" s="423" t="s">
        <v>62</v>
      </c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4"/>
      <c r="AF83" s="387">
        <f>AQ83</f>
        <v>0</v>
      </c>
      <c r="AG83" s="387"/>
      <c r="AH83" s="387"/>
      <c r="AI83" s="387"/>
      <c r="AJ83" s="387"/>
      <c r="AK83" s="5"/>
      <c r="AM83" s="179"/>
      <c r="AN83" s="180"/>
      <c r="AO83" s="180"/>
      <c r="AP83" s="180"/>
      <c r="AQ83" s="181">
        <f>IF(N$10=3,AM83,IF(N$10=6,SUM(AM83:AN83),IF(N$10=9,SUM(AM83:AO83),IF(N$10=12,SUM(AM83:AP83)))))</f>
        <v>0</v>
      </c>
      <c r="AR83" s="254"/>
      <c r="AS83" s="254"/>
      <c r="AT83" s="254"/>
      <c r="AU83" s="254"/>
      <c r="AV83" s="254"/>
    </row>
    <row r="84" spans="2:48" ht="12" customHeight="1">
      <c r="B84" s="3"/>
      <c r="C84" s="377">
        <v>4</v>
      </c>
      <c r="D84" s="377"/>
      <c r="E84" s="423" t="s">
        <v>227</v>
      </c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387"/>
      <c r="AG84" s="387"/>
      <c r="AH84" s="387"/>
      <c r="AI84" s="387"/>
      <c r="AJ84" s="387"/>
      <c r="AK84" s="5"/>
      <c r="AM84" s="192"/>
      <c r="AN84" s="192"/>
      <c r="AO84" s="192"/>
      <c r="AP84" s="192"/>
      <c r="AQ84" s="193"/>
      <c r="AR84" s="254"/>
      <c r="AS84" s="254"/>
      <c r="AT84" s="254"/>
      <c r="AU84" s="254"/>
      <c r="AV84" s="254"/>
    </row>
    <row r="85" spans="2:48" ht="34.5" customHeight="1">
      <c r="B85" s="3"/>
      <c r="C85" s="377">
        <v>5</v>
      </c>
      <c r="D85" s="377"/>
      <c r="E85" s="423" t="s">
        <v>63</v>
      </c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424"/>
      <c r="AE85" s="424"/>
      <c r="AF85" s="387"/>
      <c r="AG85" s="387"/>
      <c r="AH85" s="387"/>
      <c r="AI85" s="387"/>
      <c r="AJ85" s="387"/>
      <c r="AK85" s="5"/>
      <c r="AM85" s="237"/>
      <c r="AN85" s="237"/>
      <c r="AO85" s="237"/>
      <c r="AP85" s="237"/>
      <c r="AQ85" s="238"/>
      <c r="AR85" s="254"/>
      <c r="AS85" s="254"/>
      <c r="AT85" s="254"/>
      <c r="AU85" s="254"/>
      <c r="AV85" s="254"/>
    </row>
    <row r="86" spans="2:94" s="22" customFormat="1" ht="23.25" customHeight="1">
      <c r="B86" s="23"/>
      <c r="C86" s="377">
        <v>6</v>
      </c>
      <c r="D86" s="377"/>
      <c r="E86" s="423" t="s">
        <v>175</v>
      </c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4"/>
      <c r="W86" s="424"/>
      <c r="X86" s="424"/>
      <c r="Y86" s="424"/>
      <c r="Z86" s="424"/>
      <c r="AA86" s="424"/>
      <c r="AB86" s="424"/>
      <c r="AC86" s="424"/>
      <c r="AD86" s="424"/>
      <c r="AE86" s="424"/>
      <c r="AF86" s="387">
        <f>AQ86</f>
        <v>0</v>
      </c>
      <c r="AG86" s="387"/>
      <c r="AH86" s="387"/>
      <c r="AI86" s="387"/>
      <c r="AJ86" s="387"/>
      <c r="AK86" s="24"/>
      <c r="AM86" s="255"/>
      <c r="AN86" s="256"/>
      <c r="AO86" s="256"/>
      <c r="AP86" s="256"/>
      <c r="AQ86" s="257">
        <f>IF(N$10=3,AM86,IF(N$10=6,SUM(AM86:AN86),IF(N$10=9,SUM(AM86:AO86),IF(N$10=12,SUM(AM86:AP86)))))</f>
        <v>0</v>
      </c>
      <c r="AR86" s="254"/>
      <c r="AS86" s="254"/>
      <c r="AT86" s="254"/>
      <c r="AU86" s="254"/>
      <c r="AV86" s="254"/>
      <c r="AW86" s="25"/>
      <c r="AX86" s="25"/>
      <c r="AY86" s="25"/>
      <c r="AZ86" s="25"/>
      <c r="BA86" s="25"/>
      <c r="BB86" s="25"/>
      <c r="BC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6"/>
      <c r="CM86" s="26"/>
      <c r="CN86" s="26"/>
      <c r="CO86" s="26"/>
      <c r="CP86" s="26"/>
    </row>
    <row r="87" spans="2:94" s="22" customFormat="1" ht="13.5" customHeight="1">
      <c r="B87" s="23"/>
      <c r="C87" s="372" t="s">
        <v>177</v>
      </c>
      <c r="D87" s="372"/>
      <c r="E87" s="423" t="s">
        <v>176</v>
      </c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4"/>
      <c r="W87" s="424"/>
      <c r="X87" s="424"/>
      <c r="Y87" s="424"/>
      <c r="Z87" s="424"/>
      <c r="AA87" s="424"/>
      <c r="AB87" s="424"/>
      <c r="AC87" s="424"/>
      <c r="AD87" s="424"/>
      <c r="AE87" s="424"/>
      <c r="AF87" s="387">
        <f>AQ87</f>
        <v>0</v>
      </c>
      <c r="AG87" s="387"/>
      <c r="AH87" s="387"/>
      <c r="AI87" s="387"/>
      <c r="AJ87" s="387"/>
      <c r="AK87" s="24"/>
      <c r="AM87" s="258"/>
      <c r="AN87" s="259"/>
      <c r="AO87" s="259"/>
      <c r="AP87" s="259"/>
      <c r="AQ87" s="178">
        <f>IF(N$10=3,AM87,IF(N$10=6,SUM(AM87:AN87),IF(N$10=9,SUM(AM87:AO87),IF(N$10=12,SUM(AM87:AP87)))))</f>
        <v>0</v>
      </c>
      <c r="AR87" s="254"/>
      <c r="AS87" s="254"/>
      <c r="AT87" s="254"/>
      <c r="AU87" s="254"/>
      <c r="AV87" s="254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26"/>
      <c r="CN87" s="26"/>
      <c r="CO87" s="26"/>
      <c r="CP87" s="26"/>
    </row>
    <row r="88" spans="2:94" s="22" customFormat="1" ht="22.5" customHeight="1">
      <c r="B88" s="23"/>
      <c r="C88" s="372" t="s">
        <v>178</v>
      </c>
      <c r="D88" s="372"/>
      <c r="E88" s="423" t="s">
        <v>314</v>
      </c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24"/>
      <c r="U88" s="424"/>
      <c r="V88" s="424"/>
      <c r="W88" s="424"/>
      <c r="X88" s="424"/>
      <c r="Y88" s="424"/>
      <c r="Z88" s="424"/>
      <c r="AA88" s="424"/>
      <c r="AB88" s="424"/>
      <c r="AC88" s="424"/>
      <c r="AD88" s="424"/>
      <c r="AE88" s="424"/>
      <c r="AF88" s="387">
        <f>AQ88</f>
        <v>0</v>
      </c>
      <c r="AG88" s="387"/>
      <c r="AH88" s="387"/>
      <c r="AI88" s="387"/>
      <c r="AJ88" s="387"/>
      <c r="AK88" s="24"/>
      <c r="AM88" s="258"/>
      <c r="AN88" s="259"/>
      <c r="AO88" s="259"/>
      <c r="AP88" s="259"/>
      <c r="AQ88" s="178">
        <f>IF(N$10=3,AM88,IF(N$10=6,SUM(AM88:AN88),IF(N$10=9,SUM(AM88:AO88),IF(N$10=12,SUM(AM88:AP88)))))</f>
        <v>0</v>
      </c>
      <c r="AR88" s="254"/>
      <c r="AS88" s="254"/>
      <c r="AT88" s="254"/>
      <c r="AU88" s="254"/>
      <c r="AV88" s="254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6"/>
      <c r="CM88" s="26"/>
      <c r="CN88" s="26"/>
      <c r="CO88" s="26"/>
      <c r="CP88" s="26"/>
    </row>
    <row r="89" spans="2:94" s="22" customFormat="1" ht="13.5" customHeight="1">
      <c r="B89" s="23"/>
      <c r="C89" s="377">
        <v>7</v>
      </c>
      <c r="D89" s="377"/>
      <c r="E89" s="423" t="s">
        <v>64</v>
      </c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24"/>
      <c r="AC89" s="424"/>
      <c r="AD89" s="424"/>
      <c r="AE89" s="424"/>
      <c r="AF89" s="387">
        <f>AQ89</f>
        <v>0</v>
      </c>
      <c r="AG89" s="387"/>
      <c r="AH89" s="387"/>
      <c r="AI89" s="387"/>
      <c r="AJ89" s="387"/>
      <c r="AK89" s="24"/>
      <c r="AM89" s="179"/>
      <c r="AN89" s="180"/>
      <c r="AO89" s="180"/>
      <c r="AP89" s="180"/>
      <c r="AQ89" s="181">
        <f>IF(N$10=3,AM89,IF(N$10=6,SUM(AM89:AN89),IF(N$10=9,SUM(AM89:AO89),IF(N$10=12,SUM(AM89:AP89)))))</f>
        <v>0</v>
      </c>
      <c r="AR89" s="254"/>
      <c r="AS89" s="254"/>
      <c r="AT89" s="254"/>
      <c r="AU89" s="254"/>
      <c r="AV89" s="254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6"/>
      <c r="CM89" s="26"/>
      <c r="CN89" s="26"/>
      <c r="CO89" s="26"/>
      <c r="CP89" s="26"/>
    </row>
    <row r="90" spans="2:94" s="22" customFormat="1" ht="33" customHeight="1">
      <c r="B90" s="23"/>
      <c r="C90" s="377">
        <v>8</v>
      </c>
      <c r="D90" s="377"/>
      <c r="E90" s="423" t="s">
        <v>179</v>
      </c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4"/>
      <c r="R90" s="424"/>
      <c r="S90" s="424"/>
      <c r="T90" s="424"/>
      <c r="U90" s="424"/>
      <c r="V90" s="424"/>
      <c r="W90" s="424"/>
      <c r="X90" s="424"/>
      <c r="Y90" s="424"/>
      <c r="Z90" s="424"/>
      <c r="AA90" s="424"/>
      <c r="AB90" s="424"/>
      <c r="AC90" s="424"/>
      <c r="AD90" s="424"/>
      <c r="AE90" s="424"/>
      <c r="AF90" s="387">
        <f>AF85-AF86+AF89</f>
        <v>0</v>
      </c>
      <c r="AG90" s="387"/>
      <c r="AH90" s="387"/>
      <c r="AI90" s="387"/>
      <c r="AJ90" s="387"/>
      <c r="AK90" s="24"/>
      <c r="AM90" s="192"/>
      <c r="AN90" s="192"/>
      <c r="AO90" s="192"/>
      <c r="AP90" s="192"/>
      <c r="AQ90" s="193"/>
      <c r="AR90" s="254"/>
      <c r="AS90" s="254"/>
      <c r="AT90" s="254"/>
      <c r="AU90" s="254"/>
      <c r="AV90" s="254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6"/>
      <c r="CM90" s="26"/>
      <c r="CN90" s="26"/>
      <c r="CO90" s="26"/>
      <c r="CP90" s="26"/>
    </row>
    <row r="91" spans="2:94" s="22" customFormat="1" ht="19.5" customHeight="1">
      <c r="B91" s="23"/>
      <c r="C91" s="527">
        <v>9</v>
      </c>
      <c r="D91" s="528"/>
      <c r="E91" s="531" t="s">
        <v>180</v>
      </c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  <c r="R91" s="532"/>
      <c r="S91" s="532"/>
      <c r="T91" s="532"/>
      <c r="U91" s="532"/>
      <c r="V91" s="532"/>
      <c r="W91" s="532"/>
      <c r="X91" s="532"/>
      <c r="Y91" s="532"/>
      <c r="Z91" s="533"/>
      <c r="AA91" s="382" t="s">
        <v>181</v>
      </c>
      <c r="AB91" s="382"/>
      <c r="AC91" s="382"/>
      <c r="AD91" s="382"/>
      <c r="AE91" s="382"/>
      <c r="AF91" s="502"/>
      <c r="AG91" s="502"/>
      <c r="AH91" s="502"/>
      <c r="AI91" s="502"/>
      <c r="AJ91" s="502"/>
      <c r="AK91" s="24"/>
      <c r="AM91" s="224"/>
      <c r="AN91" s="224"/>
      <c r="AO91" s="224"/>
      <c r="AP91" s="224"/>
      <c r="AQ91" s="242"/>
      <c r="AR91" s="254"/>
      <c r="AS91" s="254"/>
      <c r="AT91" s="254"/>
      <c r="AU91" s="254"/>
      <c r="AV91" s="254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6"/>
      <c r="CM91" s="26"/>
      <c r="CN91" s="26"/>
      <c r="CO91" s="26"/>
      <c r="CP91" s="26"/>
    </row>
    <row r="92" spans="2:94" s="22" customFormat="1" ht="19.5" customHeight="1">
      <c r="B92" s="23"/>
      <c r="C92" s="529"/>
      <c r="D92" s="530"/>
      <c r="E92" s="534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6"/>
      <c r="AA92" s="382" t="s">
        <v>182</v>
      </c>
      <c r="AB92" s="382"/>
      <c r="AC92" s="382"/>
      <c r="AD92" s="382"/>
      <c r="AE92" s="382"/>
      <c r="AF92" s="502"/>
      <c r="AG92" s="502"/>
      <c r="AH92" s="502"/>
      <c r="AI92" s="502"/>
      <c r="AJ92" s="502"/>
      <c r="AK92" s="24"/>
      <c r="AM92" s="224"/>
      <c r="AN92" s="224"/>
      <c r="AO92" s="224"/>
      <c r="AP92" s="224"/>
      <c r="AQ92" s="242"/>
      <c r="AR92" s="254"/>
      <c r="AS92" s="254"/>
      <c r="AT92" s="254"/>
      <c r="AU92" s="254"/>
      <c r="AV92" s="254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6"/>
      <c r="CM92" s="26"/>
      <c r="CN92" s="26"/>
      <c r="CO92" s="26"/>
      <c r="CP92" s="26"/>
    </row>
    <row r="93" spans="2:94" s="22" customFormat="1" ht="12" customHeight="1">
      <c r="B93" s="23"/>
      <c r="C93" s="402">
        <v>10</v>
      </c>
      <c r="D93" s="402"/>
      <c r="E93" s="404" t="s">
        <v>183</v>
      </c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382" t="s">
        <v>133</v>
      </c>
      <c r="AB93" s="382"/>
      <c r="AC93" s="382"/>
      <c r="AD93" s="382"/>
      <c r="AE93" s="382"/>
      <c r="AF93" s="502"/>
      <c r="AG93" s="502"/>
      <c r="AH93" s="502"/>
      <c r="AI93" s="502"/>
      <c r="AJ93" s="502"/>
      <c r="AK93" s="24"/>
      <c r="AM93" s="25"/>
      <c r="AN93" s="25"/>
      <c r="AO93" s="25"/>
      <c r="AP93" s="25"/>
      <c r="AQ93" s="25"/>
      <c r="AR93" s="254"/>
      <c r="AS93" s="254"/>
      <c r="AT93" s="254"/>
      <c r="AU93" s="254"/>
      <c r="AV93" s="254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6"/>
      <c r="CM93" s="26"/>
      <c r="CN93" s="26"/>
      <c r="CO93" s="26"/>
      <c r="CP93" s="26"/>
    </row>
    <row r="94" spans="2:94" s="22" customFormat="1" ht="12" customHeight="1">
      <c r="B94" s="23"/>
      <c r="C94" s="402"/>
      <c r="D94" s="402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382" t="s">
        <v>134</v>
      </c>
      <c r="AB94" s="382"/>
      <c r="AC94" s="382"/>
      <c r="AD94" s="382"/>
      <c r="AE94" s="382"/>
      <c r="AF94" s="502"/>
      <c r="AG94" s="502"/>
      <c r="AH94" s="502"/>
      <c r="AI94" s="502"/>
      <c r="AJ94" s="502"/>
      <c r="AK94" s="24"/>
      <c r="AM94" s="25"/>
      <c r="AN94" s="25"/>
      <c r="AO94" s="25"/>
      <c r="AP94" s="25"/>
      <c r="AQ94" s="25"/>
      <c r="AR94" s="254"/>
      <c r="AS94" s="254"/>
      <c r="AT94" s="254"/>
      <c r="AU94" s="254"/>
      <c r="AV94" s="254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6"/>
      <c r="CM94" s="26"/>
      <c r="CN94" s="26"/>
      <c r="CO94" s="26"/>
      <c r="CP94" s="26"/>
    </row>
    <row r="95" spans="2:94" s="22" customFormat="1" ht="12" customHeight="1">
      <c r="B95" s="23"/>
      <c r="C95" s="402"/>
      <c r="D95" s="402"/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382" t="s">
        <v>135</v>
      </c>
      <c r="AB95" s="382"/>
      <c r="AC95" s="382"/>
      <c r="AD95" s="382"/>
      <c r="AE95" s="382"/>
      <c r="AF95" s="502"/>
      <c r="AG95" s="502"/>
      <c r="AH95" s="502"/>
      <c r="AI95" s="502"/>
      <c r="AJ95" s="502"/>
      <c r="AK95" s="24"/>
      <c r="AM95" s="25"/>
      <c r="AN95" s="25"/>
      <c r="AO95" s="25"/>
      <c r="AP95" s="25"/>
      <c r="AQ95" s="25"/>
      <c r="AR95" s="254"/>
      <c r="AS95" s="254"/>
      <c r="AT95" s="254"/>
      <c r="AU95" s="254"/>
      <c r="AV95" s="254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6"/>
      <c r="CM95" s="26"/>
      <c r="CN95" s="26"/>
      <c r="CO95" s="26"/>
      <c r="CP95" s="26"/>
    </row>
    <row r="96" spans="2:94" s="22" customFormat="1" ht="12" customHeight="1">
      <c r="B96" s="23"/>
      <c r="C96" s="402"/>
      <c r="D96" s="402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382" t="s">
        <v>136</v>
      </c>
      <c r="AB96" s="382"/>
      <c r="AC96" s="382"/>
      <c r="AD96" s="382"/>
      <c r="AE96" s="382"/>
      <c r="AF96" s="502"/>
      <c r="AG96" s="502"/>
      <c r="AH96" s="502"/>
      <c r="AI96" s="502"/>
      <c r="AJ96" s="502"/>
      <c r="AK96" s="24"/>
      <c r="AM96" s="25"/>
      <c r="AN96" s="25"/>
      <c r="AO96" s="25"/>
      <c r="AP96" s="25"/>
      <c r="AQ96" s="25"/>
      <c r="AR96" s="254"/>
      <c r="AS96" s="254"/>
      <c r="AT96" s="254"/>
      <c r="AU96" s="254"/>
      <c r="AV96" s="254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6"/>
      <c r="CM96" s="26"/>
      <c r="CN96" s="26"/>
      <c r="CO96" s="26"/>
      <c r="CP96" s="26"/>
    </row>
    <row r="97" spans="2:94" s="22" customFormat="1" ht="12" customHeight="1">
      <c r="B97" s="23"/>
      <c r="C97" s="402"/>
      <c r="D97" s="402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382" t="s">
        <v>137</v>
      </c>
      <c r="AB97" s="382"/>
      <c r="AC97" s="382"/>
      <c r="AD97" s="382"/>
      <c r="AE97" s="382"/>
      <c r="AF97" s="502"/>
      <c r="AG97" s="502"/>
      <c r="AH97" s="502"/>
      <c r="AI97" s="502"/>
      <c r="AJ97" s="502"/>
      <c r="AK97" s="24"/>
      <c r="AM97" s="25"/>
      <c r="AN97" s="25"/>
      <c r="AO97" s="25"/>
      <c r="AP97" s="25"/>
      <c r="AQ97" s="25"/>
      <c r="AR97" s="254"/>
      <c r="AS97" s="254"/>
      <c r="AT97" s="254"/>
      <c r="AU97" s="254"/>
      <c r="AV97" s="254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6"/>
      <c r="CM97" s="26"/>
      <c r="CN97" s="26"/>
      <c r="CO97" s="26"/>
      <c r="CP97" s="26"/>
    </row>
    <row r="98" spans="2:94" s="22" customFormat="1" ht="12" customHeight="1">
      <c r="B98" s="23"/>
      <c r="C98" s="402"/>
      <c r="D98" s="402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382" t="s">
        <v>138</v>
      </c>
      <c r="AB98" s="382"/>
      <c r="AC98" s="382"/>
      <c r="AD98" s="382"/>
      <c r="AE98" s="382"/>
      <c r="AF98" s="502"/>
      <c r="AG98" s="502"/>
      <c r="AH98" s="502"/>
      <c r="AI98" s="502"/>
      <c r="AJ98" s="502"/>
      <c r="AK98" s="24"/>
      <c r="AM98" s="25"/>
      <c r="AN98" s="25"/>
      <c r="AO98" s="25"/>
      <c r="AP98" s="25"/>
      <c r="AQ98" s="25"/>
      <c r="AR98" s="254"/>
      <c r="AS98" s="254"/>
      <c r="AT98" s="254"/>
      <c r="AU98" s="254"/>
      <c r="AV98" s="254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6"/>
      <c r="CM98" s="26"/>
      <c r="CN98" s="26"/>
      <c r="CO98" s="26"/>
      <c r="CP98" s="26"/>
    </row>
    <row r="99" spans="2:94" s="22" customFormat="1" ht="12" customHeight="1">
      <c r="B99" s="23"/>
      <c r="C99" s="402"/>
      <c r="D99" s="402"/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382" t="s">
        <v>139</v>
      </c>
      <c r="AB99" s="382"/>
      <c r="AC99" s="382"/>
      <c r="AD99" s="382"/>
      <c r="AE99" s="382"/>
      <c r="AF99" s="502"/>
      <c r="AG99" s="502"/>
      <c r="AH99" s="502"/>
      <c r="AI99" s="502"/>
      <c r="AJ99" s="502"/>
      <c r="AK99" s="24"/>
      <c r="AM99" s="25"/>
      <c r="AN99" s="25"/>
      <c r="AO99" s="25"/>
      <c r="AP99" s="25"/>
      <c r="AQ99" s="25"/>
      <c r="AR99" s="254"/>
      <c r="AS99" s="254"/>
      <c r="AT99" s="254"/>
      <c r="AU99" s="254"/>
      <c r="AV99" s="254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6"/>
      <c r="CM99" s="26"/>
      <c r="CN99" s="26"/>
      <c r="CO99" s="26"/>
      <c r="CP99" s="26"/>
    </row>
    <row r="100" spans="2:94" s="22" customFormat="1" ht="12" customHeight="1">
      <c r="B100" s="23"/>
      <c r="C100" s="402"/>
      <c r="D100" s="402"/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382" t="s">
        <v>140</v>
      </c>
      <c r="AB100" s="382"/>
      <c r="AC100" s="382"/>
      <c r="AD100" s="382"/>
      <c r="AE100" s="382"/>
      <c r="AF100" s="502"/>
      <c r="AG100" s="502"/>
      <c r="AH100" s="502"/>
      <c r="AI100" s="502"/>
      <c r="AJ100" s="502"/>
      <c r="AK100" s="24"/>
      <c r="AM100" s="25"/>
      <c r="AN100" s="25"/>
      <c r="AO100" s="25"/>
      <c r="AP100" s="25"/>
      <c r="AQ100" s="25"/>
      <c r="AR100" s="254"/>
      <c r="AS100" s="254"/>
      <c r="AT100" s="254"/>
      <c r="AU100" s="254"/>
      <c r="AV100" s="254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6"/>
      <c r="CM100" s="26"/>
      <c r="CN100" s="26"/>
      <c r="CO100" s="26"/>
      <c r="CP100" s="26"/>
    </row>
    <row r="101" spans="2:94" s="22" customFormat="1" ht="12" customHeight="1">
      <c r="B101" s="23"/>
      <c r="C101" s="402"/>
      <c r="D101" s="402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382" t="s">
        <v>141</v>
      </c>
      <c r="AB101" s="382"/>
      <c r="AC101" s="382"/>
      <c r="AD101" s="382"/>
      <c r="AE101" s="382"/>
      <c r="AF101" s="502"/>
      <c r="AG101" s="502"/>
      <c r="AH101" s="502"/>
      <c r="AI101" s="502"/>
      <c r="AJ101" s="502"/>
      <c r="AK101" s="24"/>
      <c r="AM101" s="25"/>
      <c r="AN101" s="25"/>
      <c r="AO101" s="25"/>
      <c r="AP101" s="25"/>
      <c r="AQ101" s="25"/>
      <c r="AR101" s="254"/>
      <c r="AS101" s="254"/>
      <c r="AT101" s="254"/>
      <c r="AU101" s="254"/>
      <c r="AV101" s="254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6"/>
      <c r="CM101" s="26"/>
      <c r="CN101" s="26"/>
      <c r="CO101" s="26"/>
      <c r="CP101" s="26"/>
    </row>
    <row r="102" spans="2:94" s="22" customFormat="1" ht="12" customHeight="1">
      <c r="B102" s="23"/>
      <c r="C102" s="402"/>
      <c r="D102" s="402"/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382" t="s">
        <v>142</v>
      </c>
      <c r="AB102" s="382"/>
      <c r="AC102" s="382"/>
      <c r="AD102" s="382"/>
      <c r="AE102" s="382"/>
      <c r="AF102" s="502"/>
      <c r="AG102" s="502"/>
      <c r="AH102" s="502"/>
      <c r="AI102" s="502"/>
      <c r="AJ102" s="502"/>
      <c r="AK102" s="24"/>
      <c r="AM102" s="25"/>
      <c r="AN102" s="25"/>
      <c r="AO102" s="25"/>
      <c r="AP102" s="25"/>
      <c r="AQ102" s="25"/>
      <c r="AR102" s="254"/>
      <c r="AS102" s="254"/>
      <c r="AT102" s="254"/>
      <c r="AU102" s="254"/>
      <c r="AV102" s="254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6"/>
      <c r="CM102" s="26"/>
      <c r="CN102" s="26"/>
      <c r="CO102" s="26"/>
      <c r="CP102" s="26"/>
    </row>
    <row r="103" spans="2:94" s="22" customFormat="1" ht="12" customHeight="1">
      <c r="B103" s="23"/>
      <c r="C103" s="402"/>
      <c r="D103" s="402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382" t="s">
        <v>143</v>
      </c>
      <c r="AB103" s="382"/>
      <c r="AC103" s="382"/>
      <c r="AD103" s="382"/>
      <c r="AE103" s="382"/>
      <c r="AF103" s="502"/>
      <c r="AG103" s="502"/>
      <c r="AH103" s="502"/>
      <c r="AI103" s="502"/>
      <c r="AJ103" s="502"/>
      <c r="AK103" s="24"/>
      <c r="AM103" s="25"/>
      <c r="AN103" s="25"/>
      <c r="AO103" s="25"/>
      <c r="AP103" s="25"/>
      <c r="AQ103" s="25"/>
      <c r="AR103" s="254"/>
      <c r="AS103" s="254"/>
      <c r="AT103" s="254"/>
      <c r="AU103" s="254"/>
      <c r="AV103" s="254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6"/>
      <c r="CM103" s="26"/>
      <c r="CN103" s="26"/>
      <c r="CO103" s="26"/>
      <c r="CP103" s="26"/>
    </row>
    <row r="104" spans="2:94" s="22" customFormat="1" ht="12" customHeight="1">
      <c r="B104" s="23"/>
      <c r="C104" s="403"/>
      <c r="D104" s="403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Q104" s="405"/>
      <c r="R104" s="405"/>
      <c r="S104" s="405"/>
      <c r="T104" s="405"/>
      <c r="U104" s="405"/>
      <c r="V104" s="405"/>
      <c r="W104" s="405"/>
      <c r="X104" s="405"/>
      <c r="Y104" s="405"/>
      <c r="Z104" s="405"/>
      <c r="AA104" s="383" t="s">
        <v>144</v>
      </c>
      <c r="AB104" s="383"/>
      <c r="AC104" s="383"/>
      <c r="AD104" s="383"/>
      <c r="AE104" s="383"/>
      <c r="AF104" s="406"/>
      <c r="AG104" s="406"/>
      <c r="AH104" s="406"/>
      <c r="AI104" s="406"/>
      <c r="AJ104" s="406"/>
      <c r="AK104" s="24"/>
      <c r="AM104" s="25"/>
      <c r="AN104" s="25"/>
      <c r="AO104" s="25"/>
      <c r="AP104" s="25"/>
      <c r="AQ104" s="25"/>
      <c r="AR104" s="254"/>
      <c r="AS104" s="254"/>
      <c r="AT104" s="254"/>
      <c r="AU104" s="254"/>
      <c r="AV104" s="254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6"/>
      <c r="CM104" s="26"/>
      <c r="CN104" s="26"/>
      <c r="CO104" s="26"/>
      <c r="CP104" s="26"/>
    </row>
    <row r="105" spans="2:94" s="22" customFormat="1" ht="12" customHeight="1">
      <c r="B105" s="23"/>
      <c r="C105" s="402">
        <v>11</v>
      </c>
      <c r="D105" s="402"/>
      <c r="E105" s="404" t="s">
        <v>184</v>
      </c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382" t="s">
        <v>133</v>
      </c>
      <c r="AB105" s="382"/>
      <c r="AC105" s="382"/>
      <c r="AD105" s="382"/>
      <c r="AE105" s="382"/>
      <c r="AF105" s="381"/>
      <c r="AG105" s="381"/>
      <c r="AH105" s="381"/>
      <c r="AI105" s="381"/>
      <c r="AJ105" s="381"/>
      <c r="AK105" s="24"/>
      <c r="AM105" s="25"/>
      <c r="AN105" s="25"/>
      <c r="AO105" s="25"/>
      <c r="AP105" s="25"/>
      <c r="AQ105" s="25"/>
      <c r="AR105" s="254"/>
      <c r="AS105" s="254"/>
      <c r="AT105" s="254"/>
      <c r="AU105" s="254"/>
      <c r="AV105" s="254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6"/>
      <c r="CM105" s="26"/>
      <c r="CN105" s="26"/>
      <c r="CO105" s="26"/>
      <c r="CP105" s="26"/>
    </row>
    <row r="106" spans="2:94" s="22" customFormat="1" ht="12" customHeight="1">
      <c r="B106" s="23"/>
      <c r="C106" s="402"/>
      <c r="D106" s="402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382" t="s">
        <v>134</v>
      </c>
      <c r="AB106" s="382"/>
      <c r="AC106" s="382"/>
      <c r="AD106" s="382"/>
      <c r="AE106" s="382"/>
      <c r="AF106" s="381"/>
      <c r="AG106" s="381"/>
      <c r="AH106" s="381"/>
      <c r="AI106" s="381"/>
      <c r="AJ106" s="381"/>
      <c r="AK106" s="24"/>
      <c r="AM106" s="25"/>
      <c r="AN106" s="25"/>
      <c r="AO106" s="25"/>
      <c r="AP106" s="25"/>
      <c r="AQ106" s="25"/>
      <c r="AR106" s="254"/>
      <c r="AS106" s="254"/>
      <c r="AT106" s="254"/>
      <c r="AU106" s="254"/>
      <c r="AV106" s="254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6"/>
      <c r="CM106" s="26"/>
      <c r="CN106" s="26"/>
      <c r="CO106" s="26"/>
      <c r="CP106" s="26"/>
    </row>
    <row r="107" spans="2:94" s="22" customFormat="1" ht="12" customHeight="1">
      <c r="B107" s="23"/>
      <c r="C107" s="402"/>
      <c r="D107" s="402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382" t="s">
        <v>135</v>
      </c>
      <c r="AB107" s="382"/>
      <c r="AC107" s="382"/>
      <c r="AD107" s="382"/>
      <c r="AE107" s="382"/>
      <c r="AF107" s="381"/>
      <c r="AG107" s="381"/>
      <c r="AH107" s="381"/>
      <c r="AI107" s="381"/>
      <c r="AJ107" s="381"/>
      <c r="AK107" s="24"/>
      <c r="AM107" s="25"/>
      <c r="AN107" s="25"/>
      <c r="AO107" s="25"/>
      <c r="AP107" s="25"/>
      <c r="AQ107" s="25"/>
      <c r="AR107" s="254"/>
      <c r="AS107" s="254"/>
      <c r="AT107" s="254"/>
      <c r="AU107" s="254"/>
      <c r="AV107" s="254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6"/>
      <c r="CM107" s="26"/>
      <c r="CN107" s="26"/>
      <c r="CO107" s="26"/>
      <c r="CP107" s="26"/>
    </row>
    <row r="108" spans="2:94" s="22" customFormat="1" ht="12" customHeight="1">
      <c r="B108" s="23"/>
      <c r="C108" s="402"/>
      <c r="D108" s="402"/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382" t="s">
        <v>136</v>
      </c>
      <c r="AB108" s="382"/>
      <c r="AC108" s="382"/>
      <c r="AD108" s="382"/>
      <c r="AE108" s="382"/>
      <c r="AF108" s="381"/>
      <c r="AG108" s="381"/>
      <c r="AH108" s="381"/>
      <c r="AI108" s="381"/>
      <c r="AJ108" s="381"/>
      <c r="AK108" s="24"/>
      <c r="AM108" s="25"/>
      <c r="AN108" s="25"/>
      <c r="AO108" s="25"/>
      <c r="AP108" s="25"/>
      <c r="AQ108" s="25"/>
      <c r="AR108" s="254"/>
      <c r="AS108" s="254"/>
      <c r="AT108" s="254"/>
      <c r="AU108" s="254"/>
      <c r="AV108" s="254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6"/>
      <c r="CM108" s="26"/>
      <c r="CN108" s="26"/>
      <c r="CO108" s="26"/>
      <c r="CP108" s="26"/>
    </row>
    <row r="109" spans="2:94" s="22" customFormat="1" ht="12" customHeight="1">
      <c r="B109" s="23"/>
      <c r="C109" s="402"/>
      <c r="D109" s="402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382" t="s">
        <v>137</v>
      </c>
      <c r="AB109" s="382"/>
      <c r="AC109" s="382"/>
      <c r="AD109" s="382"/>
      <c r="AE109" s="382"/>
      <c r="AF109" s="381"/>
      <c r="AG109" s="381"/>
      <c r="AH109" s="381"/>
      <c r="AI109" s="381"/>
      <c r="AJ109" s="381"/>
      <c r="AK109" s="24"/>
      <c r="AM109" s="25"/>
      <c r="AN109" s="25"/>
      <c r="AO109" s="25"/>
      <c r="AP109" s="25"/>
      <c r="AQ109" s="25"/>
      <c r="AR109" s="254"/>
      <c r="AS109" s="254"/>
      <c r="AT109" s="254"/>
      <c r="AU109" s="254"/>
      <c r="AV109" s="254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6"/>
      <c r="CM109" s="26"/>
      <c r="CN109" s="26"/>
      <c r="CO109" s="26"/>
      <c r="CP109" s="26"/>
    </row>
    <row r="110" spans="2:94" s="22" customFormat="1" ht="12" customHeight="1">
      <c r="B110" s="23"/>
      <c r="C110" s="402"/>
      <c r="D110" s="402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382" t="s">
        <v>138</v>
      </c>
      <c r="AB110" s="382"/>
      <c r="AC110" s="382"/>
      <c r="AD110" s="382"/>
      <c r="AE110" s="382"/>
      <c r="AF110" s="381"/>
      <c r="AG110" s="381"/>
      <c r="AH110" s="381"/>
      <c r="AI110" s="381"/>
      <c r="AJ110" s="381"/>
      <c r="AK110" s="24"/>
      <c r="AM110" s="25"/>
      <c r="AN110" s="25"/>
      <c r="AO110" s="25"/>
      <c r="AP110" s="25"/>
      <c r="AQ110" s="25"/>
      <c r="AR110" s="254"/>
      <c r="AS110" s="254"/>
      <c r="AT110" s="254"/>
      <c r="AU110" s="254"/>
      <c r="AV110" s="254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6"/>
      <c r="CM110" s="26"/>
      <c r="CN110" s="26"/>
      <c r="CO110" s="26"/>
      <c r="CP110" s="26"/>
    </row>
    <row r="111" spans="2:94" s="22" customFormat="1" ht="12" customHeight="1">
      <c r="B111" s="23"/>
      <c r="C111" s="402"/>
      <c r="D111" s="402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382" t="s">
        <v>139</v>
      </c>
      <c r="AB111" s="382"/>
      <c r="AC111" s="382"/>
      <c r="AD111" s="382"/>
      <c r="AE111" s="382"/>
      <c r="AF111" s="381"/>
      <c r="AG111" s="381"/>
      <c r="AH111" s="381"/>
      <c r="AI111" s="381"/>
      <c r="AJ111" s="381"/>
      <c r="AK111" s="24"/>
      <c r="AM111" s="25"/>
      <c r="AN111" s="25"/>
      <c r="AO111" s="25"/>
      <c r="AP111" s="25"/>
      <c r="AQ111" s="25"/>
      <c r="AR111" s="254"/>
      <c r="AS111" s="254"/>
      <c r="AT111" s="254"/>
      <c r="AU111" s="254"/>
      <c r="AV111" s="254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6"/>
      <c r="CM111" s="26"/>
      <c r="CN111" s="26"/>
      <c r="CO111" s="26"/>
      <c r="CP111" s="26"/>
    </row>
    <row r="112" spans="2:94" s="22" customFormat="1" ht="12" customHeight="1">
      <c r="B112" s="23"/>
      <c r="C112" s="402"/>
      <c r="D112" s="402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382" t="s">
        <v>140</v>
      </c>
      <c r="AB112" s="382"/>
      <c r="AC112" s="382"/>
      <c r="AD112" s="382"/>
      <c r="AE112" s="382"/>
      <c r="AF112" s="381"/>
      <c r="AG112" s="381"/>
      <c r="AH112" s="381"/>
      <c r="AI112" s="381"/>
      <c r="AJ112" s="381"/>
      <c r="AK112" s="24"/>
      <c r="AM112" s="25"/>
      <c r="AN112" s="25"/>
      <c r="AO112" s="25"/>
      <c r="AP112" s="25"/>
      <c r="AQ112" s="25"/>
      <c r="AR112" s="254"/>
      <c r="AS112" s="254"/>
      <c r="AT112" s="254"/>
      <c r="AU112" s="254"/>
      <c r="AV112" s="254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6"/>
      <c r="CM112" s="26"/>
      <c r="CN112" s="26"/>
      <c r="CO112" s="26"/>
      <c r="CP112" s="26"/>
    </row>
    <row r="113" spans="2:94" s="22" customFormat="1" ht="12" customHeight="1">
      <c r="B113" s="23"/>
      <c r="C113" s="402"/>
      <c r="D113" s="402"/>
      <c r="E113" s="404"/>
      <c r="F113" s="404"/>
      <c r="G113" s="404"/>
      <c r="H113" s="404"/>
      <c r="I113" s="404"/>
      <c r="J113" s="404"/>
      <c r="K113" s="404"/>
      <c r="L113" s="404"/>
      <c r="M113" s="404"/>
      <c r="N113" s="404"/>
      <c r="O113" s="404"/>
      <c r="P113" s="404"/>
      <c r="Q113" s="404"/>
      <c r="R113" s="404"/>
      <c r="S113" s="404"/>
      <c r="T113" s="404"/>
      <c r="U113" s="404"/>
      <c r="V113" s="404"/>
      <c r="W113" s="404"/>
      <c r="X113" s="404"/>
      <c r="Y113" s="404"/>
      <c r="Z113" s="404"/>
      <c r="AA113" s="382" t="s">
        <v>141</v>
      </c>
      <c r="AB113" s="382"/>
      <c r="AC113" s="382"/>
      <c r="AD113" s="382"/>
      <c r="AE113" s="382"/>
      <c r="AF113" s="381"/>
      <c r="AG113" s="381"/>
      <c r="AH113" s="381"/>
      <c r="AI113" s="381"/>
      <c r="AJ113" s="381"/>
      <c r="AK113" s="24"/>
      <c r="AM113" s="25"/>
      <c r="AN113" s="25"/>
      <c r="AO113" s="25"/>
      <c r="AP113" s="25"/>
      <c r="AQ113" s="25"/>
      <c r="AR113" s="254"/>
      <c r="AS113" s="254"/>
      <c r="AT113" s="254"/>
      <c r="AU113" s="254"/>
      <c r="AV113" s="254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6"/>
      <c r="CM113" s="26"/>
      <c r="CN113" s="26"/>
      <c r="CO113" s="26"/>
      <c r="CP113" s="26"/>
    </row>
    <row r="114" spans="2:94" s="22" customFormat="1" ht="12" customHeight="1">
      <c r="B114" s="23"/>
      <c r="C114" s="402"/>
      <c r="D114" s="402"/>
      <c r="E114" s="404"/>
      <c r="F114" s="404"/>
      <c r="G114" s="404"/>
      <c r="H114" s="404"/>
      <c r="I114" s="404"/>
      <c r="J114" s="404"/>
      <c r="K114" s="404"/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382" t="s">
        <v>142</v>
      </c>
      <c r="AB114" s="382"/>
      <c r="AC114" s="382"/>
      <c r="AD114" s="382"/>
      <c r="AE114" s="382"/>
      <c r="AF114" s="381"/>
      <c r="AG114" s="381"/>
      <c r="AH114" s="381"/>
      <c r="AI114" s="381"/>
      <c r="AJ114" s="381"/>
      <c r="AK114" s="24"/>
      <c r="AM114" s="25"/>
      <c r="AN114" s="25"/>
      <c r="AO114" s="25"/>
      <c r="AP114" s="25"/>
      <c r="AQ114" s="25"/>
      <c r="AR114" s="254"/>
      <c r="AS114" s="254"/>
      <c r="AT114" s="254"/>
      <c r="AU114" s="254"/>
      <c r="AV114" s="254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6"/>
      <c r="CM114" s="26"/>
      <c r="CN114" s="26"/>
      <c r="CO114" s="26"/>
      <c r="CP114" s="26"/>
    </row>
    <row r="115" spans="2:94" s="22" customFormat="1" ht="12" customHeight="1">
      <c r="B115" s="23"/>
      <c r="C115" s="402"/>
      <c r="D115" s="402"/>
      <c r="E115" s="404"/>
      <c r="F115" s="404"/>
      <c r="G115" s="404"/>
      <c r="H115" s="404"/>
      <c r="I115" s="404"/>
      <c r="J115" s="404"/>
      <c r="K115" s="404"/>
      <c r="L115" s="404"/>
      <c r="M115" s="404"/>
      <c r="N115" s="404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382" t="s">
        <v>143</v>
      </c>
      <c r="AB115" s="382"/>
      <c r="AC115" s="382"/>
      <c r="AD115" s="382"/>
      <c r="AE115" s="382"/>
      <c r="AF115" s="381"/>
      <c r="AG115" s="381"/>
      <c r="AH115" s="381"/>
      <c r="AI115" s="381"/>
      <c r="AJ115" s="381"/>
      <c r="AK115" s="24"/>
      <c r="AM115" s="25"/>
      <c r="AN115" s="25"/>
      <c r="AO115" s="25"/>
      <c r="AP115" s="25"/>
      <c r="AQ115" s="25"/>
      <c r="AR115" s="254"/>
      <c r="AS115" s="254"/>
      <c r="AT115" s="254"/>
      <c r="AU115" s="254"/>
      <c r="AV115" s="254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6"/>
      <c r="CM115" s="26"/>
      <c r="CN115" s="26"/>
      <c r="CO115" s="26"/>
      <c r="CP115" s="26"/>
    </row>
    <row r="116" spans="2:94" s="22" customFormat="1" ht="12" customHeight="1">
      <c r="B116" s="23"/>
      <c r="C116" s="403"/>
      <c r="D116" s="403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5"/>
      <c r="P116" s="405"/>
      <c r="Q116" s="405"/>
      <c r="R116" s="405"/>
      <c r="S116" s="405"/>
      <c r="T116" s="405"/>
      <c r="U116" s="405"/>
      <c r="V116" s="405"/>
      <c r="W116" s="405"/>
      <c r="X116" s="405"/>
      <c r="Y116" s="405"/>
      <c r="Z116" s="405"/>
      <c r="AA116" s="383" t="s">
        <v>144</v>
      </c>
      <c r="AB116" s="383"/>
      <c r="AC116" s="383"/>
      <c r="AD116" s="383"/>
      <c r="AE116" s="383"/>
      <c r="AF116" s="384"/>
      <c r="AG116" s="384"/>
      <c r="AH116" s="384"/>
      <c r="AI116" s="384"/>
      <c r="AJ116" s="384"/>
      <c r="AK116" s="24"/>
      <c r="AM116" s="25"/>
      <c r="AN116" s="25"/>
      <c r="AO116" s="25"/>
      <c r="AP116" s="25"/>
      <c r="AQ116" s="25"/>
      <c r="AR116" s="254"/>
      <c r="AS116" s="254"/>
      <c r="AT116" s="254"/>
      <c r="AU116" s="254"/>
      <c r="AV116" s="254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6"/>
      <c r="CM116" s="26"/>
      <c r="CN116" s="26"/>
      <c r="CO116" s="26"/>
      <c r="CP116" s="26"/>
    </row>
    <row r="117" spans="2:94" s="22" customFormat="1" ht="33" customHeight="1">
      <c r="B117" s="23"/>
      <c r="C117" s="377">
        <v>12</v>
      </c>
      <c r="D117" s="377"/>
      <c r="E117" s="423" t="s">
        <v>185</v>
      </c>
      <c r="F117" s="424"/>
      <c r="G117" s="424"/>
      <c r="H117" s="424"/>
      <c r="I117" s="424"/>
      <c r="J117" s="424"/>
      <c r="K117" s="424"/>
      <c r="L117" s="424"/>
      <c r="M117" s="424"/>
      <c r="N117" s="424"/>
      <c r="O117" s="424"/>
      <c r="P117" s="424"/>
      <c r="Q117" s="424"/>
      <c r="R117" s="424"/>
      <c r="S117" s="424"/>
      <c r="T117" s="424"/>
      <c r="U117" s="424"/>
      <c r="V117" s="424"/>
      <c r="W117" s="424"/>
      <c r="X117" s="424"/>
      <c r="Y117" s="424"/>
      <c r="Z117" s="424"/>
      <c r="AA117" s="424"/>
      <c r="AB117" s="424"/>
      <c r="AC117" s="424"/>
      <c r="AD117" s="424"/>
      <c r="AE117" s="424"/>
      <c r="AF117" s="387"/>
      <c r="AG117" s="387"/>
      <c r="AH117" s="387"/>
      <c r="AI117" s="387"/>
      <c r="AJ117" s="387"/>
      <c r="AK117" s="24"/>
      <c r="AM117" s="25"/>
      <c r="AN117" s="25"/>
      <c r="AO117" s="25"/>
      <c r="AP117" s="25"/>
      <c r="AQ117" s="25"/>
      <c r="AR117" s="254"/>
      <c r="AS117" s="254"/>
      <c r="AT117" s="254"/>
      <c r="AU117" s="254"/>
      <c r="AV117" s="254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6"/>
      <c r="CM117" s="26"/>
      <c r="CN117" s="26"/>
      <c r="CO117" s="26"/>
      <c r="CP117" s="26"/>
    </row>
    <row r="118" spans="2:94" s="22" customFormat="1" ht="168.75" customHeight="1">
      <c r="B118" s="23"/>
      <c r="C118" s="385" t="s">
        <v>186</v>
      </c>
      <c r="D118" s="385"/>
      <c r="E118" s="377" t="s">
        <v>187</v>
      </c>
      <c r="F118" s="377"/>
      <c r="G118" s="377"/>
      <c r="H118" s="377"/>
      <c r="I118" s="377" t="s">
        <v>333</v>
      </c>
      <c r="J118" s="378"/>
      <c r="K118" s="378"/>
      <c r="L118" s="378"/>
      <c r="M118" s="378"/>
      <c r="N118" s="377" t="s">
        <v>188</v>
      </c>
      <c r="O118" s="378"/>
      <c r="P118" s="378"/>
      <c r="Q118" s="377" t="s">
        <v>331</v>
      </c>
      <c r="R118" s="378"/>
      <c r="S118" s="377" t="s">
        <v>189</v>
      </c>
      <c r="T118" s="378"/>
      <c r="U118" s="378"/>
      <c r="V118" s="377" t="s">
        <v>190</v>
      </c>
      <c r="W118" s="378"/>
      <c r="X118" s="378"/>
      <c r="Y118" s="377" t="s">
        <v>191</v>
      </c>
      <c r="Z118" s="378"/>
      <c r="AA118" s="378"/>
      <c r="AB118" s="378"/>
      <c r="AC118" s="377" t="s">
        <v>192</v>
      </c>
      <c r="AD118" s="378"/>
      <c r="AE118" s="378"/>
      <c r="AF118" s="386" t="s">
        <v>332</v>
      </c>
      <c r="AG118" s="386"/>
      <c r="AH118" s="386"/>
      <c r="AI118" s="386"/>
      <c r="AJ118" s="386"/>
      <c r="AK118" s="24"/>
      <c r="AM118" s="25"/>
      <c r="AN118" s="25"/>
      <c r="AO118" s="25"/>
      <c r="AP118" s="25"/>
      <c r="AQ118" s="25"/>
      <c r="AR118" s="254"/>
      <c r="AS118" s="254"/>
      <c r="AT118" s="254"/>
      <c r="AU118" s="254"/>
      <c r="AV118" s="254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6"/>
      <c r="CM118" s="26"/>
      <c r="CN118" s="26"/>
      <c r="CO118" s="26"/>
      <c r="CP118" s="26"/>
    </row>
    <row r="119" spans="2:94" s="22" customFormat="1" ht="12" customHeight="1">
      <c r="B119" s="23"/>
      <c r="C119" s="372" t="s">
        <v>193</v>
      </c>
      <c r="D119" s="372"/>
      <c r="E119" s="373"/>
      <c r="F119" s="373"/>
      <c r="G119" s="373"/>
      <c r="H119" s="373"/>
      <c r="I119" s="364"/>
      <c r="J119" s="365"/>
      <c r="K119" s="365"/>
      <c r="L119" s="365"/>
      <c r="M119" s="365"/>
      <c r="N119" s="373"/>
      <c r="O119" s="374"/>
      <c r="P119" s="374"/>
      <c r="Q119" s="364"/>
      <c r="R119" s="365"/>
      <c r="S119" s="364"/>
      <c r="T119" s="365"/>
      <c r="U119" s="365"/>
      <c r="V119" s="364"/>
      <c r="W119" s="365"/>
      <c r="X119" s="365"/>
      <c r="Y119" s="364"/>
      <c r="Z119" s="365"/>
      <c r="AA119" s="365"/>
      <c r="AB119" s="365"/>
      <c r="AC119" s="364"/>
      <c r="AD119" s="365"/>
      <c r="AE119" s="365"/>
      <c r="AF119" s="387" t="s">
        <v>332</v>
      </c>
      <c r="AG119" s="387"/>
      <c r="AH119" s="387"/>
      <c r="AI119" s="387"/>
      <c r="AJ119" s="387"/>
      <c r="AK119" s="24"/>
      <c r="AM119" s="25"/>
      <c r="AN119" s="25"/>
      <c r="AO119" s="25"/>
      <c r="AP119" s="25"/>
      <c r="AQ119" s="25"/>
      <c r="AR119" s="254"/>
      <c r="AS119" s="254"/>
      <c r="AT119" s="254"/>
      <c r="AU119" s="254"/>
      <c r="AV119" s="254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6"/>
      <c r="CM119" s="26"/>
      <c r="CN119" s="26"/>
      <c r="CO119" s="26"/>
      <c r="CP119" s="26"/>
    </row>
    <row r="120" spans="2:94" s="22" customFormat="1" ht="12" customHeight="1">
      <c r="B120" s="23"/>
      <c r="C120" s="372" t="s">
        <v>283</v>
      </c>
      <c r="D120" s="372"/>
      <c r="E120" s="373"/>
      <c r="F120" s="373"/>
      <c r="G120" s="373"/>
      <c r="H120" s="373"/>
      <c r="I120" s="364"/>
      <c r="J120" s="365"/>
      <c r="K120" s="365"/>
      <c r="L120" s="365"/>
      <c r="M120" s="365"/>
      <c r="N120" s="373"/>
      <c r="O120" s="374"/>
      <c r="P120" s="374"/>
      <c r="Q120" s="364"/>
      <c r="R120" s="365"/>
      <c r="S120" s="364"/>
      <c r="T120" s="365"/>
      <c r="U120" s="365"/>
      <c r="V120" s="364"/>
      <c r="W120" s="365"/>
      <c r="X120" s="365"/>
      <c r="Y120" s="364"/>
      <c r="Z120" s="365"/>
      <c r="AA120" s="365"/>
      <c r="AB120" s="365"/>
      <c r="AC120" s="364"/>
      <c r="AD120" s="365"/>
      <c r="AE120" s="365"/>
      <c r="AF120" s="387" t="s">
        <v>332</v>
      </c>
      <c r="AG120" s="387"/>
      <c r="AH120" s="387"/>
      <c r="AI120" s="387"/>
      <c r="AJ120" s="387"/>
      <c r="AK120" s="24"/>
      <c r="AM120" s="25"/>
      <c r="AN120" s="25"/>
      <c r="AO120" s="25"/>
      <c r="AP120" s="25"/>
      <c r="AQ120" s="25"/>
      <c r="AR120" s="254"/>
      <c r="AS120" s="254"/>
      <c r="AT120" s="254"/>
      <c r="AU120" s="254"/>
      <c r="AV120" s="254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6"/>
      <c r="CM120" s="26"/>
      <c r="CN120" s="26"/>
      <c r="CO120" s="26"/>
      <c r="CP120" s="26"/>
    </row>
    <row r="121" spans="2:94" s="22" customFormat="1" ht="12" customHeight="1">
      <c r="B121" s="23"/>
      <c r="C121" s="375" t="s">
        <v>282</v>
      </c>
      <c r="D121" s="375"/>
      <c r="E121" s="370"/>
      <c r="F121" s="370"/>
      <c r="G121" s="370"/>
      <c r="H121" s="370"/>
      <c r="I121" s="362"/>
      <c r="J121" s="363"/>
      <c r="K121" s="363"/>
      <c r="L121" s="363"/>
      <c r="M121" s="363"/>
      <c r="N121" s="370"/>
      <c r="O121" s="371"/>
      <c r="P121" s="371"/>
      <c r="Q121" s="362"/>
      <c r="R121" s="363"/>
      <c r="S121" s="362"/>
      <c r="T121" s="363"/>
      <c r="U121" s="363"/>
      <c r="V121" s="362"/>
      <c r="W121" s="363"/>
      <c r="X121" s="363"/>
      <c r="Y121" s="362"/>
      <c r="Z121" s="363"/>
      <c r="AA121" s="363"/>
      <c r="AB121" s="363"/>
      <c r="AC121" s="362"/>
      <c r="AD121" s="363"/>
      <c r="AE121" s="363"/>
      <c r="AF121" s="376" t="s">
        <v>332</v>
      </c>
      <c r="AG121" s="376"/>
      <c r="AH121" s="376"/>
      <c r="AI121" s="376"/>
      <c r="AJ121" s="376"/>
      <c r="AK121" s="24"/>
      <c r="AM121" s="25"/>
      <c r="AN121" s="25"/>
      <c r="AO121" s="25"/>
      <c r="AP121" s="25"/>
      <c r="AQ121" s="25"/>
      <c r="AR121" s="254"/>
      <c r="AS121" s="254"/>
      <c r="AT121" s="254"/>
      <c r="AU121" s="254"/>
      <c r="AV121" s="254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6"/>
      <c r="CM121" s="26"/>
      <c r="CN121" s="26"/>
      <c r="CO121" s="26"/>
      <c r="CP121" s="26"/>
    </row>
    <row r="122" spans="2:94" s="22" customFormat="1" ht="12" customHeight="1">
      <c r="B122" s="23"/>
      <c r="C122" s="148"/>
      <c r="D122" s="148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50"/>
      <c r="AB122" s="150"/>
      <c r="AC122" s="150"/>
      <c r="AD122" s="150"/>
      <c r="AE122" s="150"/>
      <c r="AF122" s="194"/>
      <c r="AG122" s="194"/>
      <c r="AH122" s="194"/>
      <c r="AI122" s="194"/>
      <c r="AJ122" s="194"/>
      <c r="AK122" s="24"/>
      <c r="AM122" s="25"/>
      <c r="AN122" s="25"/>
      <c r="AO122" s="25"/>
      <c r="AP122" s="25"/>
      <c r="AQ122" s="25"/>
      <c r="AR122" s="254"/>
      <c r="AS122" s="254"/>
      <c r="AT122" s="254"/>
      <c r="AU122" s="254"/>
      <c r="AV122" s="254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6"/>
      <c r="CM122" s="26"/>
      <c r="CN122" s="26"/>
      <c r="CO122" s="26"/>
      <c r="CP122" s="26"/>
    </row>
    <row r="123" spans="2:94" s="22" customFormat="1" ht="21.75" customHeight="1">
      <c r="B123" s="23"/>
      <c r="C123" s="367" t="s">
        <v>334</v>
      </c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  <c r="Q123" s="368"/>
      <c r="R123" s="368"/>
      <c r="S123" s="368"/>
      <c r="T123" s="368"/>
      <c r="U123" s="368"/>
      <c r="V123" s="368"/>
      <c r="W123" s="368"/>
      <c r="X123" s="368"/>
      <c r="Y123" s="368"/>
      <c r="Z123" s="368"/>
      <c r="AA123" s="368"/>
      <c r="AB123" s="368"/>
      <c r="AC123" s="368"/>
      <c r="AD123" s="368"/>
      <c r="AE123" s="369"/>
      <c r="AF123" s="366"/>
      <c r="AG123" s="366"/>
      <c r="AH123" s="366"/>
      <c r="AI123" s="366"/>
      <c r="AJ123" s="366"/>
      <c r="AK123" s="24"/>
      <c r="AM123" s="25"/>
      <c r="AN123" s="25"/>
      <c r="AO123" s="25"/>
      <c r="AP123" s="25"/>
      <c r="AQ123" s="25"/>
      <c r="AR123" s="254"/>
      <c r="AS123" s="254"/>
      <c r="AT123" s="254"/>
      <c r="AU123" s="254"/>
      <c r="AV123" s="254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6"/>
      <c r="CM123" s="26"/>
      <c r="CN123" s="26"/>
      <c r="CO123" s="26"/>
      <c r="CP123" s="26"/>
    </row>
    <row r="124" spans="2:94" s="22" customFormat="1" ht="12" customHeight="1">
      <c r="B124" s="23"/>
      <c r="C124" s="148"/>
      <c r="D124" s="148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50"/>
      <c r="AB124" s="150"/>
      <c r="AC124" s="150"/>
      <c r="AD124" s="150"/>
      <c r="AE124" s="150"/>
      <c r="AF124" s="194"/>
      <c r="AG124" s="194"/>
      <c r="AH124" s="194"/>
      <c r="AI124" s="194"/>
      <c r="AJ124" s="194"/>
      <c r="AK124" s="24"/>
      <c r="AM124" s="25"/>
      <c r="AN124" s="25"/>
      <c r="AO124" s="25"/>
      <c r="AP124" s="25"/>
      <c r="AQ124" s="25"/>
      <c r="AR124" s="254"/>
      <c r="AS124" s="254"/>
      <c r="AT124" s="254"/>
      <c r="AU124" s="254"/>
      <c r="AV124" s="254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6"/>
      <c r="CM124" s="26"/>
      <c r="CN124" s="26"/>
      <c r="CO124" s="26"/>
      <c r="CP124" s="26"/>
    </row>
    <row r="125" spans="2:94" s="22" customFormat="1" ht="12" customHeight="1">
      <c r="B125" s="23"/>
      <c r="C125" s="148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50"/>
      <c r="AB125" s="150"/>
      <c r="AC125" s="150"/>
      <c r="AD125" s="150"/>
      <c r="AE125" s="150"/>
      <c r="AF125" s="194"/>
      <c r="AG125" s="194"/>
      <c r="AH125" s="194"/>
      <c r="AI125" s="194"/>
      <c r="AJ125" s="194"/>
      <c r="AK125" s="24"/>
      <c r="AM125" s="25"/>
      <c r="AN125" s="25"/>
      <c r="AO125" s="25"/>
      <c r="AP125" s="25"/>
      <c r="AQ125" s="25"/>
      <c r="AR125" s="254"/>
      <c r="AS125" s="254"/>
      <c r="AT125" s="254"/>
      <c r="AU125" s="254"/>
      <c r="AV125" s="254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6"/>
      <c r="CM125" s="26"/>
      <c r="CN125" s="26"/>
      <c r="CO125" s="26"/>
      <c r="CP125" s="26"/>
    </row>
    <row r="126" spans="2:94" s="22" customFormat="1" ht="12" customHeight="1">
      <c r="B126" s="23"/>
      <c r="C126" s="148"/>
      <c r="D126" s="148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50"/>
      <c r="AB126" s="150"/>
      <c r="AC126" s="150"/>
      <c r="AD126" s="150"/>
      <c r="AE126" s="150"/>
      <c r="AF126" s="194"/>
      <c r="AG126" s="194"/>
      <c r="AH126" s="194"/>
      <c r="AI126" s="194"/>
      <c r="AJ126" s="194"/>
      <c r="AK126" s="24"/>
      <c r="AM126" s="25"/>
      <c r="AN126" s="25"/>
      <c r="AO126" s="25"/>
      <c r="AP126" s="25"/>
      <c r="AQ126" s="25"/>
      <c r="AR126" s="254"/>
      <c r="AS126" s="254"/>
      <c r="AT126" s="254"/>
      <c r="AU126" s="254"/>
      <c r="AV126" s="254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6"/>
      <c r="CM126" s="26"/>
      <c r="CN126" s="26"/>
      <c r="CO126" s="26"/>
      <c r="CP126" s="26"/>
    </row>
    <row r="127" spans="2:94" s="22" customFormat="1" ht="12" customHeight="1">
      <c r="B127" s="23"/>
      <c r="C127" s="261" t="s">
        <v>284</v>
      </c>
      <c r="D127" s="148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50"/>
      <c r="AB127" s="150"/>
      <c r="AC127" s="150"/>
      <c r="AD127" s="150"/>
      <c r="AE127" s="150"/>
      <c r="AF127" s="194"/>
      <c r="AG127" s="194"/>
      <c r="AH127" s="194"/>
      <c r="AI127" s="194"/>
      <c r="AJ127" s="194"/>
      <c r="AK127" s="24"/>
      <c r="AM127" s="25"/>
      <c r="AN127" s="25"/>
      <c r="AO127" s="25"/>
      <c r="AP127" s="25"/>
      <c r="AQ127" s="25"/>
      <c r="AR127" s="254"/>
      <c r="AS127" s="254"/>
      <c r="AT127" s="254"/>
      <c r="AU127" s="254"/>
      <c r="AV127" s="254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6"/>
      <c r="CM127" s="26"/>
      <c r="CN127" s="26"/>
      <c r="CO127" s="26"/>
      <c r="CP127" s="26"/>
    </row>
    <row r="128" spans="2:94" s="22" customFormat="1" ht="12" customHeight="1">
      <c r="B128" s="23"/>
      <c r="C128" s="261" t="s">
        <v>285</v>
      </c>
      <c r="D128" s="148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50"/>
      <c r="AB128" s="150"/>
      <c r="AC128" s="150"/>
      <c r="AD128" s="150"/>
      <c r="AE128" s="150"/>
      <c r="AF128" s="194"/>
      <c r="AG128" s="194"/>
      <c r="AH128" s="194"/>
      <c r="AI128" s="194"/>
      <c r="AJ128" s="194"/>
      <c r="AK128" s="24"/>
      <c r="AM128" s="25"/>
      <c r="AN128" s="25"/>
      <c r="AO128" s="25"/>
      <c r="AP128" s="25"/>
      <c r="AQ128" s="25"/>
      <c r="AR128" s="254"/>
      <c r="AS128" s="254"/>
      <c r="AT128" s="254"/>
      <c r="AU128" s="254"/>
      <c r="AV128" s="254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6"/>
      <c r="CM128" s="26"/>
      <c r="CN128" s="26"/>
      <c r="CO128" s="26"/>
      <c r="CP128" s="26"/>
    </row>
    <row r="129" spans="2:94" s="22" customFormat="1" ht="12" customHeight="1">
      <c r="B129" s="23"/>
      <c r="C129" s="261" t="s">
        <v>286</v>
      </c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50"/>
      <c r="AB129" s="150"/>
      <c r="AC129" s="150"/>
      <c r="AD129" s="150"/>
      <c r="AE129" s="150"/>
      <c r="AF129" s="151"/>
      <c r="AG129" s="151"/>
      <c r="AH129" s="151"/>
      <c r="AI129" s="151"/>
      <c r="AJ129" s="151"/>
      <c r="AK129" s="24"/>
      <c r="AM129" s="25"/>
      <c r="AN129" s="25"/>
      <c r="AO129" s="25"/>
      <c r="AP129" s="25"/>
      <c r="AQ129" s="25"/>
      <c r="AR129" s="254"/>
      <c r="AS129" s="254"/>
      <c r="AT129" s="254"/>
      <c r="AU129" s="254"/>
      <c r="AV129" s="254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6"/>
      <c r="CM129" s="26"/>
      <c r="CN129" s="26"/>
      <c r="CO129" s="26"/>
      <c r="CP129" s="26"/>
    </row>
    <row r="130" spans="2:94" s="22" customFormat="1" ht="12" customHeight="1">
      <c r="B130" s="23"/>
      <c r="C130" s="21" t="s">
        <v>287</v>
      </c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87"/>
      <c r="T130" s="87"/>
      <c r="U130" s="87"/>
      <c r="V130" s="87"/>
      <c r="W130" s="61"/>
      <c r="X130" s="87"/>
      <c r="Y130" s="87"/>
      <c r="Z130" s="87"/>
      <c r="AA130" s="87"/>
      <c r="AB130" s="87"/>
      <c r="AC130" s="87"/>
      <c r="AD130" s="87"/>
      <c r="AE130" s="4"/>
      <c r="AF130" s="4"/>
      <c r="AG130" s="4"/>
      <c r="AH130" s="4"/>
      <c r="AI130" s="4"/>
      <c r="AJ130" s="4"/>
      <c r="AK130" s="24"/>
      <c r="AM130" s="25"/>
      <c r="AN130" s="25"/>
      <c r="AO130" s="25"/>
      <c r="AP130" s="25"/>
      <c r="AQ130" s="25"/>
      <c r="AR130" s="254"/>
      <c r="AS130" s="254"/>
      <c r="AT130" s="254"/>
      <c r="AU130" s="254"/>
      <c r="AV130" s="254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6"/>
      <c r="CM130" s="26"/>
      <c r="CN130" s="26"/>
      <c r="CO130" s="26"/>
      <c r="CP130" s="26"/>
    </row>
    <row r="131" spans="2:94" s="22" customFormat="1" ht="12" customHeight="1">
      <c r="B131" s="23"/>
      <c r="C131" s="21" t="s">
        <v>288</v>
      </c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87"/>
      <c r="T131" s="87"/>
      <c r="U131" s="87"/>
      <c r="V131" s="87"/>
      <c r="W131" s="61"/>
      <c r="X131" s="87"/>
      <c r="Y131" s="87"/>
      <c r="Z131" s="87"/>
      <c r="AA131" s="87"/>
      <c r="AB131" s="87"/>
      <c r="AC131" s="87"/>
      <c r="AD131" s="87"/>
      <c r="AE131" s="4"/>
      <c r="AF131" s="4"/>
      <c r="AG131" s="4"/>
      <c r="AH131" s="4"/>
      <c r="AI131" s="4"/>
      <c r="AJ131" s="4"/>
      <c r="AK131" s="24"/>
      <c r="AM131" s="25"/>
      <c r="AN131" s="25"/>
      <c r="AO131" s="25"/>
      <c r="AP131" s="25"/>
      <c r="AQ131" s="25"/>
      <c r="AR131" s="254"/>
      <c r="AS131" s="254"/>
      <c r="AT131" s="254"/>
      <c r="AU131" s="254"/>
      <c r="AV131" s="254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6"/>
      <c r="CM131" s="26"/>
      <c r="CN131" s="26"/>
      <c r="CO131" s="26"/>
      <c r="CP131" s="26"/>
    </row>
    <row r="132" spans="2:94" s="22" customFormat="1" ht="12" customHeight="1">
      <c r="B132" s="23"/>
      <c r="C132" s="21" t="s">
        <v>289</v>
      </c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87"/>
      <c r="T132" s="87"/>
      <c r="U132" s="87"/>
      <c r="V132" s="87"/>
      <c r="W132" s="61"/>
      <c r="X132" s="87"/>
      <c r="Y132" s="87"/>
      <c r="Z132" s="87"/>
      <c r="AA132" s="87"/>
      <c r="AB132" s="87"/>
      <c r="AC132" s="87"/>
      <c r="AD132" s="87"/>
      <c r="AE132" s="4"/>
      <c r="AF132" s="4"/>
      <c r="AG132" s="4"/>
      <c r="AH132" s="4"/>
      <c r="AI132" s="4"/>
      <c r="AJ132" s="4"/>
      <c r="AK132" s="24"/>
      <c r="AM132" s="25"/>
      <c r="AN132" s="25"/>
      <c r="AO132" s="25"/>
      <c r="AP132" s="25"/>
      <c r="AQ132" s="25"/>
      <c r="AR132" s="254"/>
      <c r="AS132" s="254"/>
      <c r="AT132" s="254"/>
      <c r="AU132" s="254"/>
      <c r="AV132" s="254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6"/>
      <c r="CM132" s="26"/>
      <c r="CN132" s="26"/>
      <c r="CO132" s="26"/>
      <c r="CP132" s="26"/>
    </row>
    <row r="133" spans="2:94" s="22" customFormat="1" ht="12" customHeight="1">
      <c r="B133" s="23"/>
      <c r="C133" s="21" t="s">
        <v>290</v>
      </c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87"/>
      <c r="T133" s="87"/>
      <c r="U133" s="87"/>
      <c r="V133" s="87"/>
      <c r="W133" s="61"/>
      <c r="X133" s="87"/>
      <c r="Y133" s="87"/>
      <c r="Z133" s="87"/>
      <c r="AA133" s="87"/>
      <c r="AB133" s="87"/>
      <c r="AC133" s="87"/>
      <c r="AD133" s="87"/>
      <c r="AE133" s="4"/>
      <c r="AF133" s="4"/>
      <c r="AG133" s="4"/>
      <c r="AH133" s="4"/>
      <c r="AI133" s="4"/>
      <c r="AJ133" s="4"/>
      <c r="AK133" s="24"/>
      <c r="AM133" s="25"/>
      <c r="AN133" s="25"/>
      <c r="AO133" s="25"/>
      <c r="AP133" s="25"/>
      <c r="AQ133" s="25"/>
      <c r="AR133" s="254"/>
      <c r="AS133" s="254"/>
      <c r="AT133" s="254"/>
      <c r="AU133" s="254"/>
      <c r="AV133" s="254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6"/>
      <c r="CM133" s="26"/>
      <c r="CN133" s="26"/>
      <c r="CO133" s="26"/>
      <c r="CP133" s="26"/>
    </row>
    <row r="134" spans="2:94" s="22" customFormat="1" ht="12" customHeight="1">
      <c r="B134" s="23"/>
      <c r="C134" s="21" t="s">
        <v>291</v>
      </c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0"/>
      <c r="T134" s="429"/>
      <c r="U134" s="429"/>
      <c r="V134" s="429"/>
      <c r="W134" s="429"/>
      <c r="X134" s="429"/>
      <c r="Y134" s="429"/>
      <c r="Z134" s="429"/>
      <c r="AA134" s="61"/>
      <c r="AB134" s="429"/>
      <c r="AC134" s="429"/>
      <c r="AD134" s="429"/>
      <c r="AE134" s="429"/>
      <c r="AF134" s="429"/>
      <c r="AG134" s="429"/>
      <c r="AH134" s="429"/>
      <c r="AI134" s="4"/>
      <c r="AJ134" s="4"/>
      <c r="AK134" s="24"/>
      <c r="AM134" s="25"/>
      <c r="AN134" s="25"/>
      <c r="AO134" s="25"/>
      <c r="AP134" s="25"/>
      <c r="AQ134" s="25"/>
      <c r="AR134" s="254"/>
      <c r="AS134" s="254"/>
      <c r="AT134" s="254"/>
      <c r="AU134" s="254"/>
      <c r="AV134" s="254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6"/>
      <c r="CM134" s="26"/>
      <c r="CN134" s="26"/>
      <c r="CO134" s="26"/>
      <c r="CP134" s="26"/>
    </row>
    <row r="135" spans="2:94" s="22" customFormat="1" ht="12" customHeight="1">
      <c r="B135" s="23"/>
      <c r="C135" s="4"/>
      <c r="D135" s="4"/>
      <c r="E135" s="4"/>
      <c r="F135" s="4"/>
      <c r="G135" s="4"/>
      <c r="H135" s="4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503" t="s">
        <v>84</v>
      </c>
      <c r="U135" s="503"/>
      <c r="V135" s="503"/>
      <c r="W135" s="503"/>
      <c r="X135" s="503"/>
      <c r="Y135" s="503"/>
      <c r="Z135" s="503"/>
      <c r="AA135" s="4"/>
      <c r="AB135" s="503" t="s">
        <v>85</v>
      </c>
      <c r="AC135" s="503"/>
      <c r="AD135" s="503"/>
      <c r="AE135" s="503"/>
      <c r="AF135" s="503"/>
      <c r="AG135" s="503"/>
      <c r="AH135" s="503"/>
      <c r="AI135" s="4"/>
      <c r="AJ135" s="4"/>
      <c r="AK135" s="24"/>
      <c r="AM135" s="25"/>
      <c r="AN135" s="25"/>
      <c r="AO135" s="25"/>
      <c r="AP135" s="25"/>
      <c r="AQ135" s="25"/>
      <c r="AR135" s="254"/>
      <c r="AS135" s="254"/>
      <c r="AT135" s="254"/>
      <c r="AU135" s="254"/>
      <c r="AV135" s="254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6"/>
      <c r="CM135" s="26"/>
      <c r="CN135" s="26"/>
      <c r="CO135" s="26"/>
      <c r="CP135" s="26"/>
    </row>
    <row r="136" spans="2:94" s="22" customFormat="1" ht="12" customHeight="1">
      <c r="B136" s="23"/>
      <c r="C136" s="4" t="s">
        <v>292</v>
      </c>
      <c r="D136" s="4"/>
      <c r="E136" s="4"/>
      <c r="F136" s="4"/>
      <c r="G136" s="4"/>
      <c r="H136" s="4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62"/>
      <c r="U136" s="62"/>
      <c r="V136" s="62"/>
      <c r="W136" s="62"/>
      <c r="X136" s="62"/>
      <c r="Y136" s="62"/>
      <c r="Z136" s="62"/>
      <c r="AA136" s="4"/>
      <c r="AB136" s="62"/>
      <c r="AC136" s="62"/>
      <c r="AD136" s="62"/>
      <c r="AE136" s="62"/>
      <c r="AF136" s="62"/>
      <c r="AG136" s="62"/>
      <c r="AH136" s="62"/>
      <c r="AI136" s="4"/>
      <c r="AJ136" s="4"/>
      <c r="AK136" s="24"/>
      <c r="AM136" s="25"/>
      <c r="AN136" s="25"/>
      <c r="AO136" s="25"/>
      <c r="AP136" s="25"/>
      <c r="AQ136" s="25"/>
      <c r="AR136" s="254"/>
      <c r="AS136" s="254"/>
      <c r="AT136" s="254"/>
      <c r="AU136" s="254"/>
      <c r="AV136" s="254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6"/>
      <c r="CM136" s="26"/>
      <c r="CN136" s="26"/>
      <c r="CO136" s="26"/>
      <c r="CP136" s="26"/>
    </row>
    <row r="137" spans="2:94" s="22" customFormat="1" ht="12" customHeight="1">
      <c r="B137" s="23"/>
      <c r="C137" s="7" t="s">
        <v>293</v>
      </c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0"/>
      <c r="T137" s="62"/>
      <c r="U137" s="62"/>
      <c r="V137" s="62"/>
      <c r="W137" s="62"/>
      <c r="X137" s="62"/>
      <c r="Y137" s="62"/>
      <c r="Z137" s="62"/>
      <c r="AA137" s="4"/>
      <c r="AB137" s="62"/>
      <c r="AC137" s="62"/>
      <c r="AD137" s="62"/>
      <c r="AE137" s="62"/>
      <c r="AF137" s="62"/>
      <c r="AG137" s="62"/>
      <c r="AH137" s="62"/>
      <c r="AI137" s="4"/>
      <c r="AJ137" s="4"/>
      <c r="AK137" s="24"/>
      <c r="AM137" s="25"/>
      <c r="AN137" s="25"/>
      <c r="AO137" s="25"/>
      <c r="AP137" s="25"/>
      <c r="AQ137" s="25"/>
      <c r="AR137" s="254"/>
      <c r="AS137" s="254"/>
      <c r="AT137" s="254"/>
      <c r="AU137" s="254"/>
      <c r="AV137" s="254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6"/>
      <c r="CM137" s="26"/>
      <c r="CN137" s="26"/>
      <c r="CO137" s="26"/>
      <c r="CP137" s="26"/>
    </row>
    <row r="138" spans="2:94" s="22" customFormat="1" ht="12" customHeight="1">
      <c r="B138" s="23"/>
      <c r="C138" s="7" t="s">
        <v>294</v>
      </c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0"/>
      <c r="T138" s="429"/>
      <c r="U138" s="429"/>
      <c r="V138" s="429"/>
      <c r="W138" s="429"/>
      <c r="X138" s="429"/>
      <c r="Y138" s="429"/>
      <c r="Z138" s="429"/>
      <c r="AA138" s="61"/>
      <c r="AB138" s="429"/>
      <c r="AC138" s="429"/>
      <c r="AD138" s="429"/>
      <c r="AE138" s="429"/>
      <c r="AF138" s="429"/>
      <c r="AG138" s="429"/>
      <c r="AH138" s="429"/>
      <c r="AI138" s="4"/>
      <c r="AJ138" s="4"/>
      <c r="AK138" s="24"/>
      <c r="AM138" s="25"/>
      <c r="AN138" s="25"/>
      <c r="AO138" s="25"/>
      <c r="AP138" s="25"/>
      <c r="AQ138" s="25"/>
      <c r="AR138" s="254"/>
      <c r="AS138" s="254"/>
      <c r="AT138" s="254"/>
      <c r="AU138" s="254"/>
      <c r="AV138" s="254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6"/>
      <c r="CM138" s="26"/>
      <c r="CN138" s="26"/>
      <c r="CO138" s="26"/>
      <c r="CP138" s="26"/>
    </row>
    <row r="139" spans="2:94" s="22" customFormat="1" ht="12" customHeight="1">
      <c r="B139" s="23"/>
      <c r="C139" s="7"/>
      <c r="D139" s="4"/>
      <c r="E139" s="4"/>
      <c r="F139" s="4"/>
      <c r="G139" s="4"/>
      <c r="H139" s="4"/>
      <c r="I139" s="18"/>
      <c r="J139" s="18"/>
      <c r="K139" s="18"/>
      <c r="L139" s="18"/>
      <c r="M139" s="18"/>
      <c r="N139" s="18"/>
      <c r="O139" s="18"/>
      <c r="P139" s="10"/>
      <c r="Q139" s="10"/>
      <c r="R139" s="10"/>
      <c r="S139" s="10"/>
      <c r="T139" s="503" t="s">
        <v>84</v>
      </c>
      <c r="U139" s="503"/>
      <c r="V139" s="503"/>
      <c r="W139" s="503"/>
      <c r="X139" s="503"/>
      <c r="Y139" s="503"/>
      <c r="Z139" s="503"/>
      <c r="AA139" s="4"/>
      <c r="AB139" s="503" t="s">
        <v>85</v>
      </c>
      <c r="AC139" s="503"/>
      <c r="AD139" s="503"/>
      <c r="AE139" s="503"/>
      <c r="AF139" s="503"/>
      <c r="AG139" s="503"/>
      <c r="AH139" s="503"/>
      <c r="AI139" s="4"/>
      <c r="AJ139" s="4"/>
      <c r="AK139" s="24"/>
      <c r="AM139" s="25"/>
      <c r="AN139" s="25"/>
      <c r="AO139" s="25"/>
      <c r="AP139" s="25"/>
      <c r="AQ139" s="25"/>
      <c r="AR139" s="254"/>
      <c r="AS139" s="254"/>
      <c r="AT139" s="254"/>
      <c r="AU139" s="254"/>
      <c r="AV139" s="254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6"/>
      <c r="CM139" s="26"/>
      <c r="CN139" s="26"/>
      <c r="CO139" s="26"/>
      <c r="CP139" s="26"/>
    </row>
    <row r="140" spans="2:94" s="22" customFormat="1" ht="12" customHeight="1">
      <c r="B140" s="23"/>
      <c r="C140" s="7" t="s">
        <v>295</v>
      </c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4"/>
      <c r="AF140" s="4"/>
      <c r="AG140" s="4"/>
      <c r="AH140" s="4"/>
      <c r="AI140" s="4"/>
      <c r="AJ140" s="4"/>
      <c r="AK140" s="24"/>
      <c r="AM140" s="25"/>
      <c r="AN140" s="25"/>
      <c r="AO140" s="25"/>
      <c r="AP140" s="25"/>
      <c r="AQ140" s="25"/>
      <c r="AR140" s="254"/>
      <c r="AS140" s="254"/>
      <c r="AT140" s="254"/>
      <c r="AU140" s="254"/>
      <c r="AV140" s="254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6"/>
      <c r="CM140" s="26"/>
      <c r="CN140" s="26"/>
      <c r="CO140" s="26"/>
      <c r="CP140" s="26"/>
    </row>
    <row r="141" spans="2:94" s="22" customFormat="1" ht="12" customHeight="1">
      <c r="B141" s="23"/>
      <c r="C141" s="7" t="s">
        <v>296</v>
      </c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4"/>
      <c r="AF141" s="4"/>
      <c r="AG141" s="4"/>
      <c r="AH141" s="4"/>
      <c r="AI141" s="4"/>
      <c r="AJ141" s="4"/>
      <c r="AK141" s="24"/>
      <c r="AM141" s="25"/>
      <c r="AN141" s="25"/>
      <c r="AO141" s="25"/>
      <c r="AP141" s="25"/>
      <c r="AQ141" s="25"/>
      <c r="AR141" s="254"/>
      <c r="AS141" s="254"/>
      <c r="AT141" s="254"/>
      <c r="AU141" s="254"/>
      <c r="AV141" s="254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6"/>
      <c r="CM141" s="26"/>
      <c r="CN141" s="26"/>
      <c r="CO141" s="26"/>
      <c r="CP141" s="26"/>
    </row>
    <row r="142" spans="2:94" s="22" customFormat="1" ht="12" customHeight="1">
      <c r="B142" s="23"/>
      <c r="C142" s="7" t="s">
        <v>297</v>
      </c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4"/>
      <c r="AF142" s="4"/>
      <c r="AG142" s="4"/>
      <c r="AH142" s="4"/>
      <c r="AI142" s="4"/>
      <c r="AJ142" s="4"/>
      <c r="AK142" s="24"/>
      <c r="AM142" s="25"/>
      <c r="AN142" s="25"/>
      <c r="AO142" s="25"/>
      <c r="AP142" s="25"/>
      <c r="AQ142" s="25"/>
      <c r="AR142" s="254"/>
      <c r="AS142" s="254"/>
      <c r="AT142" s="254"/>
      <c r="AU142" s="254"/>
      <c r="AV142" s="254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6"/>
      <c r="CM142" s="26"/>
      <c r="CN142" s="26"/>
      <c r="CO142" s="26"/>
      <c r="CP142" s="26"/>
    </row>
    <row r="143" spans="2:94" s="22" customFormat="1" ht="12" customHeight="1">
      <c r="B143" s="23"/>
      <c r="C143" s="7" t="s">
        <v>298</v>
      </c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4"/>
      <c r="AF143" s="4"/>
      <c r="AG143" s="4"/>
      <c r="AH143" s="4"/>
      <c r="AI143" s="4"/>
      <c r="AJ143" s="4"/>
      <c r="AK143" s="24"/>
      <c r="AM143" s="25"/>
      <c r="AN143" s="25"/>
      <c r="AO143" s="25"/>
      <c r="AP143" s="25"/>
      <c r="AQ143" s="25"/>
      <c r="AR143" s="254"/>
      <c r="AS143" s="254"/>
      <c r="AT143" s="254"/>
      <c r="AU143" s="254"/>
      <c r="AV143" s="254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6"/>
      <c r="CM143" s="26"/>
      <c r="CN143" s="26"/>
      <c r="CO143" s="26"/>
      <c r="CP143" s="26"/>
    </row>
    <row r="144" spans="2:94" s="22" customFormat="1" ht="12" customHeight="1">
      <c r="B144" s="23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4"/>
      <c r="AF144" s="4"/>
      <c r="AG144" s="4"/>
      <c r="AH144" s="4"/>
      <c r="AI144" s="4"/>
      <c r="AJ144" s="4"/>
      <c r="AK144" s="24"/>
      <c r="AM144" s="25"/>
      <c r="AN144" s="25"/>
      <c r="AO144" s="25"/>
      <c r="AP144" s="25"/>
      <c r="AQ144" s="25"/>
      <c r="AR144" s="254"/>
      <c r="AS144" s="254"/>
      <c r="AT144" s="254"/>
      <c r="AU144" s="254"/>
      <c r="AV144" s="254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6"/>
      <c r="CM144" s="26"/>
      <c r="CN144" s="26"/>
      <c r="CO144" s="26"/>
      <c r="CP144" s="26"/>
    </row>
    <row r="145" spans="2:37" ht="6" customHeight="1">
      <c r="B145" s="3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4"/>
      <c r="Q145" s="12"/>
      <c r="R145" s="12"/>
      <c r="S145" s="12"/>
      <c r="T145" s="12"/>
      <c r="U145" s="12"/>
      <c r="V145" s="12"/>
      <c r="W145" s="12"/>
      <c r="X145" s="260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5"/>
    </row>
    <row r="146" spans="1:37" ht="10.5">
      <c r="A146" s="130"/>
      <c r="B146" s="3"/>
      <c r="C146" s="7" t="s">
        <v>111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5"/>
    </row>
    <row r="147" spans="1:37" ht="10.5">
      <c r="A147" s="130"/>
      <c r="B147" s="3"/>
      <c r="C147" s="284"/>
      <c r="D147" s="285"/>
      <c r="E147" s="286"/>
      <c r="F147" s="414">
        <f>IF(N10=12,1,N10+1)</f>
        <v>4</v>
      </c>
      <c r="G147" s="439"/>
      <c r="H147" s="440"/>
      <c r="I147" s="414" t="str">
        <f>H263</f>
        <v>2020</v>
      </c>
      <c r="J147" s="415"/>
      <c r="K147" s="416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5"/>
    </row>
    <row r="148" spans="1:37" ht="9.75" customHeight="1">
      <c r="A148" s="130"/>
      <c r="B148" s="3"/>
      <c r="C148" s="417" t="s">
        <v>107</v>
      </c>
      <c r="D148" s="417"/>
      <c r="E148" s="417"/>
      <c r="F148" s="417" t="s">
        <v>108</v>
      </c>
      <c r="G148" s="417"/>
      <c r="H148" s="417"/>
      <c r="I148" s="417" t="s">
        <v>109</v>
      </c>
      <c r="J148" s="417"/>
      <c r="K148" s="417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5"/>
    </row>
    <row r="149" spans="1:37" ht="9.75" customHeight="1">
      <c r="A149" s="130"/>
      <c r="B149" s="3"/>
      <c r="C149" s="62"/>
      <c r="D149" s="62"/>
      <c r="E149" s="62"/>
      <c r="F149" s="62"/>
      <c r="G149" s="62"/>
      <c r="H149" s="62"/>
      <c r="I149" s="62"/>
      <c r="J149" s="62"/>
      <c r="K149" s="62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5"/>
    </row>
    <row r="150" spans="1:37" ht="9.75" customHeight="1">
      <c r="A150" s="130"/>
      <c r="B150" s="3"/>
      <c r="C150" s="62"/>
      <c r="D150" s="62"/>
      <c r="E150" s="62"/>
      <c r="F150" s="62"/>
      <c r="G150" s="62"/>
      <c r="H150" s="62"/>
      <c r="I150" s="62"/>
      <c r="J150" s="62"/>
      <c r="K150" s="62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5"/>
    </row>
    <row r="151" spans="1:37" ht="9.75" customHeight="1">
      <c r="A151" s="130"/>
      <c r="B151" s="3"/>
      <c r="C151" s="62"/>
      <c r="D151" s="62"/>
      <c r="E151" s="62"/>
      <c r="F151" s="62"/>
      <c r="G151" s="62"/>
      <c r="H151" s="62"/>
      <c r="I151" s="62"/>
      <c r="J151" s="62"/>
      <c r="K151" s="62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5"/>
    </row>
    <row r="152" spans="1:37" ht="9.75" customHeight="1">
      <c r="A152" s="130"/>
      <c r="B152" s="3"/>
      <c r="C152" s="62"/>
      <c r="D152" s="62"/>
      <c r="E152" s="62"/>
      <c r="F152" s="62"/>
      <c r="G152" s="62"/>
      <c r="H152" s="62"/>
      <c r="I152" s="62"/>
      <c r="J152" s="62"/>
      <c r="K152" s="62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5"/>
    </row>
    <row r="153" spans="1:37" ht="9.75" customHeight="1">
      <c r="A153" s="130"/>
      <c r="B153" s="3"/>
      <c r="C153" s="62"/>
      <c r="D153" s="62"/>
      <c r="E153" s="62"/>
      <c r="F153" s="62"/>
      <c r="G153" s="62"/>
      <c r="H153" s="62"/>
      <c r="I153" s="62"/>
      <c r="J153" s="62"/>
      <c r="K153" s="62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5"/>
    </row>
    <row r="154" spans="1:37" ht="9.75" customHeight="1">
      <c r="A154" s="130"/>
      <c r="B154" s="3"/>
      <c r="C154" s="62"/>
      <c r="D154" s="62"/>
      <c r="E154" s="62"/>
      <c r="F154" s="62"/>
      <c r="G154" s="62"/>
      <c r="H154" s="62"/>
      <c r="I154" s="62"/>
      <c r="J154" s="62"/>
      <c r="K154" s="62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5"/>
    </row>
    <row r="155" spans="1:37" ht="9.75" customHeight="1">
      <c r="A155" s="130"/>
      <c r="B155" s="3"/>
      <c r="C155" s="62"/>
      <c r="D155" s="62"/>
      <c r="E155" s="62"/>
      <c r="F155" s="62"/>
      <c r="G155" s="62"/>
      <c r="H155" s="62"/>
      <c r="I155" s="62"/>
      <c r="J155" s="62"/>
      <c r="K155" s="62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5"/>
    </row>
    <row r="156" spans="1:37" ht="9.75" customHeight="1">
      <c r="A156" s="130"/>
      <c r="B156" s="3"/>
      <c r="C156" s="62"/>
      <c r="D156" s="62"/>
      <c r="E156" s="62"/>
      <c r="F156" s="62"/>
      <c r="G156" s="62"/>
      <c r="H156" s="62"/>
      <c r="I156" s="62"/>
      <c r="J156" s="62"/>
      <c r="K156" s="62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5"/>
    </row>
    <row r="157" spans="1:37" ht="9.75" customHeight="1">
      <c r="A157" s="130"/>
      <c r="B157" s="3"/>
      <c r="C157" s="62"/>
      <c r="D157" s="62"/>
      <c r="E157" s="62"/>
      <c r="F157" s="62"/>
      <c r="G157" s="62"/>
      <c r="H157" s="62"/>
      <c r="I157" s="62"/>
      <c r="J157" s="62"/>
      <c r="K157" s="62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5"/>
    </row>
    <row r="158" spans="1:37" ht="12" customHeight="1">
      <c r="A158" s="130"/>
      <c r="B158" s="3"/>
      <c r="C158" s="152"/>
      <c r="D158" s="152"/>
      <c r="E158" s="152"/>
      <c r="F158" s="152"/>
      <c r="G158" s="152"/>
      <c r="H158" s="62"/>
      <c r="I158" s="62"/>
      <c r="J158" s="62"/>
      <c r="K158" s="62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5"/>
    </row>
    <row r="159" spans="1:37" ht="0.75" customHeight="1">
      <c r="A159" s="130"/>
      <c r="B159" s="3"/>
      <c r="C159" s="395"/>
      <c r="D159" s="395"/>
      <c r="E159" s="395"/>
      <c r="F159" s="395"/>
      <c r="G159" s="395"/>
      <c r="H159" s="395"/>
      <c r="I159" s="395"/>
      <c r="J159" s="395"/>
      <c r="K159" s="395"/>
      <c r="L159" s="395"/>
      <c r="M159" s="395"/>
      <c r="N159" s="395"/>
      <c r="O159" s="395"/>
      <c r="P159" s="395"/>
      <c r="Q159" s="395"/>
      <c r="R159" s="395"/>
      <c r="S159" s="395"/>
      <c r="T159" s="395"/>
      <c r="U159" s="395"/>
      <c r="V159" s="395"/>
      <c r="W159" s="395"/>
      <c r="X159" s="395"/>
      <c r="Y159" s="395"/>
      <c r="Z159" s="395"/>
      <c r="AA159" s="395"/>
      <c r="AB159" s="395"/>
      <c r="AC159" s="395"/>
      <c r="AD159" s="395"/>
      <c r="AE159" s="395"/>
      <c r="AF159" s="395"/>
      <c r="AG159" s="395"/>
      <c r="AH159" s="395"/>
      <c r="AI159" s="395"/>
      <c r="AJ159" s="395"/>
      <c r="AK159" s="5"/>
    </row>
    <row r="160" spans="1:37" ht="9.75" customHeight="1">
      <c r="A160" s="130"/>
      <c r="B160" s="3"/>
      <c r="C160" s="526" t="s">
        <v>275</v>
      </c>
      <c r="D160" s="395"/>
      <c r="E160" s="395"/>
      <c r="F160" s="395"/>
      <c r="G160" s="395"/>
      <c r="H160" s="395"/>
      <c r="I160" s="395"/>
      <c r="J160" s="395"/>
      <c r="K160" s="395"/>
      <c r="L160" s="395"/>
      <c r="M160" s="395"/>
      <c r="N160" s="395"/>
      <c r="O160" s="395"/>
      <c r="P160" s="395"/>
      <c r="Q160" s="395"/>
      <c r="R160" s="395"/>
      <c r="S160" s="395"/>
      <c r="T160" s="395"/>
      <c r="U160" s="395"/>
      <c r="V160" s="395"/>
      <c r="W160" s="395"/>
      <c r="X160" s="395"/>
      <c r="Y160" s="395"/>
      <c r="Z160" s="395"/>
      <c r="AA160" s="395"/>
      <c r="AB160" s="395"/>
      <c r="AC160" s="395"/>
      <c r="AD160" s="395"/>
      <c r="AE160" s="395"/>
      <c r="AF160" s="395"/>
      <c r="AG160" s="395"/>
      <c r="AH160" s="395"/>
      <c r="AI160" s="395"/>
      <c r="AJ160" s="395"/>
      <c r="AK160" s="5"/>
    </row>
    <row r="161" spans="1:37" ht="9.75" customHeight="1">
      <c r="A161" s="130"/>
      <c r="B161" s="3"/>
      <c r="C161" s="526" t="s">
        <v>197</v>
      </c>
      <c r="D161" s="395"/>
      <c r="E161" s="395"/>
      <c r="F161" s="395"/>
      <c r="G161" s="395"/>
      <c r="H161" s="395"/>
      <c r="I161" s="395"/>
      <c r="J161" s="395"/>
      <c r="K161" s="395"/>
      <c r="L161" s="395"/>
      <c r="M161" s="395"/>
      <c r="N161" s="395"/>
      <c r="O161" s="395"/>
      <c r="P161" s="395"/>
      <c r="Q161" s="395"/>
      <c r="R161" s="395"/>
      <c r="S161" s="395"/>
      <c r="T161" s="395"/>
      <c r="U161" s="395"/>
      <c r="V161" s="395"/>
      <c r="W161" s="395"/>
      <c r="X161" s="395"/>
      <c r="Y161" s="395"/>
      <c r="Z161" s="395"/>
      <c r="AA161" s="395"/>
      <c r="AB161" s="395"/>
      <c r="AC161" s="395"/>
      <c r="AD161" s="395"/>
      <c r="AE161" s="395"/>
      <c r="AF161" s="395"/>
      <c r="AG161" s="395"/>
      <c r="AH161" s="395"/>
      <c r="AI161" s="395"/>
      <c r="AJ161" s="395"/>
      <c r="AK161" s="5"/>
    </row>
    <row r="162" spans="1:37" ht="9.75" customHeight="1">
      <c r="A162" s="130"/>
      <c r="B162" s="3"/>
      <c r="C162" s="395"/>
      <c r="D162" s="395"/>
      <c r="E162" s="395"/>
      <c r="F162" s="395"/>
      <c r="G162" s="395"/>
      <c r="H162" s="395"/>
      <c r="I162" s="395"/>
      <c r="J162" s="395"/>
      <c r="K162" s="395"/>
      <c r="L162" s="395"/>
      <c r="M162" s="395"/>
      <c r="N162" s="395"/>
      <c r="O162" s="395"/>
      <c r="P162" s="395"/>
      <c r="Q162" s="395"/>
      <c r="R162" s="395"/>
      <c r="S162" s="395"/>
      <c r="T162" s="395"/>
      <c r="U162" s="395"/>
      <c r="V162" s="395"/>
      <c r="W162" s="395"/>
      <c r="X162" s="395"/>
      <c r="Y162" s="395"/>
      <c r="Z162" s="395"/>
      <c r="AA162" s="395"/>
      <c r="AB162" s="395"/>
      <c r="AC162" s="395"/>
      <c r="AD162" s="395"/>
      <c r="AE162" s="395"/>
      <c r="AF162" s="395"/>
      <c r="AG162" s="395"/>
      <c r="AH162" s="395"/>
      <c r="AI162" s="395"/>
      <c r="AJ162" s="395"/>
      <c r="AK162" s="5"/>
    </row>
    <row r="163" spans="1:37" ht="9.75" customHeight="1">
      <c r="A163" s="130"/>
      <c r="B163" s="3"/>
      <c r="C163" s="526" t="s">
        <v>198</v>
      </c>
      <c r="D163" s="395"/>
      <c r="E163" s="395"/>
      <c r="F163" s="395"/>
      <c r="G163" s="395"/>
      <c r="H163" s="395"/>
      <c r="I163" s="395"/>
      <c r="J163" s="395"/>
      <c r="K163" s="395"/>
      <c r="L163" s="395"/>
      <c r="M163" s="395"/>
      <c r="N163" s="395"/>
      <c r="O163" s="395"/>
      <c r="P163" s="395"/>
      <c r="Q163" s="395"/>
      <c r="R163" s="395"/>
      <c r="S163" s="395"/>
      <c r="T163" s="395"/>
      <c r="U163" s="395"/>
      <c r="V163" s="395"/>
      <c r="W163" s="395"/>
      <c r="X163" s="395"/>
      <c r="Y163" s="395"/>
      <c r="Z163" s="395"/>
      <c r="AA163" s="395"/>
      <c r="AB163" s="395"/>
      <c r="AC163" s="395"/>
      <c r="AD163" s="395"/>
      <c r="AE163" s="395"/>
      <c r="AF163" s="395"/>
      <c r="AG163" s="395"/>
      <c r="AH163" s="395"/>
      <c r="AI163" s="395"/>
      <c r="AJ163" s="395"/>
      <c r="AK163" s="5"/>
    </row>
    <row r="164" spans="1:37" ht="9.75" customHeight="1">
      <c r="A164" s="130"/>
      <c r="B164" s="3"/>
      <c r="C164" s="395"/>
      <c r="D164" s="395"/>
      <c r="E164" s="395"/>
      <c r="F164" s="395"/>
      <c r="G164" s="395"/>
      <c r="H164" s="395"/>
      <c r="I164" s="395"/>
      <c r="J164" s="395"/>
      <c r="K164" s="395"/>
      <c r="L164" s="395"/>
      <c r="M164" s="395"/>
      <c r="N164" s="395"/>
      <c r="O164" s="395"/>
      <c r="P164" s="395"/>
      <c r="Q164" s="395"/>
      <c r="R164" s="395"/>
      <c r="S164" s="395"/>
      <c r="T164" s="395"/>
      <c r="U164" s="395"/>
      <c r="V164" s="395"/>
      <c r="W164" s="395"/>
      <c r="X164" s="395"/>
      <c r="Y164" s="395"/>
      <c r="Z164" s="395"/>
      <c r="AA164" s="395"/>
      <c r="AB164" s="395"/>
      <c r="AC164" s="395"/>
      <c r="AD164" s="395"/>
      <c r="AE164" s="395"/>
      <c r="AF164" s="395"/>
      <c r="AG164" s="395"/>
      <c r="AH164" s="395"/>
      <c r="AI164" s="395"/>
      <c r="AJ164" s="395"/>
      <c r="AK164" s="5"/>
    </row>
    <row r="165" spans="1:37" ht="9.75" customHeight="1">
      <c r="A165" s="130"/>
      <c r="B165" s="3"/>
      <c r="C165" s="154" t="s">
        <v>199</v>
      </c>
      <c r="D165" s="62"/>
      <c r="E165" s="62"/>
      <c r="F165" s="62"/>
      <c r="G165" s="62"/>
      <c r="H165" s="62"/>
      <c r="I165" s="62"/>
      <c r="J165" s="62"/>
      <c r="K165" s="62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5"/>
    </row>
    <row r="166" spans="1:37" ht="9.75" customHeight="1">
      <c r="A166" s="130"/>
      <c r="B166" s="3"/>
      <c r="C166" s="154" t="s">
        <v>200</v>
      </c>
      <c r="D166" s="62"/>
      <c r="E166" s="62"/>
      <c r="F166" s="62"/>
      <c r="G166" s="62"/>
      <c r="H166" s="62"/>
      <c r="I166" s="62"/>
      <c r="J166" s="62"/>
      <c r="K166" s="62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5"/>
    </row>
    <row r="167" spans="1:37" ht="9.75" customHeight="1">
      <c r="A167" s="130"/>
      <c r="B167" s="3"/>
      <c r="C167" s="379" t="s">
        <v>201</v>
      </c>
      <c r="D167" s="380"/>
      <c r="E167" s="380"/>
      <c r="F167" s="380"/>
      <c r="G167" s="380"/>
      <c r="H167" s="380"/>
      <c r="I167" s="380"/>
      <c r="J167" s="380"/>
      <c r="K167" s="380"/>
      <c r="L167" s="380"/>
      <c r="M167" s="380"/>
      <c r="N167" s="380"/>
      <c r="O167" s="380"/>
      <c r="P167" s="380"/>
      <c r="Q167" s="380"/>
      <c r="R167" s="380"/>
      <c r="S167" s="380"/>
      <c r="T167" s="380"/>
      <c r="U167" s="380"/>
      <c r="V167" s="380"/>
      <c r="W167" s="380"/>
      <c r="X167" s="380"/>
      <c r="Y167" s="380"/>
      <c r="Z167" s="380"/>
      <c r="AA167" s="380"/>
      <c r="AB167" s="380"/>
      <c r="AC167" s="380"/>
      <c r="AD167" s="380"/>
      <c r="AE167" s="380"/>
      <c r="AF167" s="380"/>
      <c r="AG167" s="380"/>
      <c r="AH167" s="380"/>
      <c r="AI167" s="380"/>
      <c r="AJ167" s="380"/>
      <c r="AK167" s="5"/>
    </row>
    <row r="168" spans="1:37" ht="9.75" customHeight="1">
      <c r="A168" s="130"/>
      <c r="B168" s="3"/>
      <c r="C168" s="380"/>
      <c r="D168" s="380"/>
      <c r="E168" s="380"/>
      <c r="F168" s="380"/>
      <c r="G168" s="380"/>
      <c r="H168" s="380"/>
      <c r="I168" s="380"/>
      <c r="J168" s="380"/>
      <c r="K168" s="380"/>
      <c r="L168" s="380"/>
      <c r="M168" s="380"/>
      <c r="N168" s="380"/>
      <c r="O168" s="380"/>
      <c r="P168" s="380"/>
      <c r="Q168" s="380"/>
      <c r="R168" s="380"/>
      <c r="S168" s="380"/>
      <c r="T168" s="380"/>
      <c r="U168" s="380"/>
      <c r="V168" s="380"/>
      <c r="W168" s="380"/>
      <c r="X168" s="380"/>
      <c r="Y168" s="380"/>
      <c r="Z168" s="380"/>
      <c r="AA168" s="380"/>
      <c r="AB168" s="380"/>
      <c r="AC168" s="380"/>
      <c r="AD168" s="380"/>
      <c r="AE168" s="380"/>
      <c r="AF168" s="380"/>
      <c r="AG168" s="380"/>
      <c r="AH168" s="380"/>
      <c r="AI168" s="380"/>
      <c r="AJ168" s="380"/>
      <c r="AK168" s="5"/>
    </row>
    <row r="169" spans="1:37" ht="9.75" customHeight="1">
      <c r="A169" s="130"/>
      <c r="B169" s="3"/>
      <c r="C169" s="153" t="s">
        <v>145</v>
      </c>
      <c r="D169" s="62"/>
      <c r="E169" s="62"/>
      <c r="F169" s="62"/>
      <c r="G169" s="62"/>
      <c r="H169" s="62"/>
      <c r="I169" s="62"/>
      <c r="J169" s="62"/>
      <c r="K169" s="62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5"/>
    </row>
    <row r="170" spans="1:37" ht="9.75" customHeight="1">
      <c r="A170" s="130"/>
      <c r="B170" s="3"/>
      <c r="C170" s="380" t="s">
        <v>146</v>
      </c>
      <c r="D170" s="380"/>
      <c r="E170" s="380"/>
      <c r="F170" s="380"/>
      <c r="G170" s="380"/>
      <c r="H170" s="380"/>
      <c r="I170" s="380"/>
      <c r="J170" s="380"/>
      <c r="K170" s="380"/>
      <c r="L170" s="380"/>
      <c r="M170" s="380"/>
      <c r="N170" s="380"/>
      <c r="O170" s="380"/>
      <c r="P170" s="380"/>
      <c r="Q170" s="380"/>
      <c r="R170" s="380"/>
      <c r="S170" s="380"/>
      <c r="T170" s="380"/>
      <c r="U170" s="380"/>
      <c r="V170" s="380"/>
      <c r="W170" s="380"/>
      <c r="X170" s="380"/>
      <c r="Y170" s="380"/>
      <c r="Z170" s="380"/>
      <c r="AA170" s="380"/>
      <c r="AB170" s="380"/>
      <c r="AC170" s="380"/>
      <c r="AD170" s="380"/>
      <c r="AE170" s="380"/>
      <c r="AF170" s="380"/>
      <c r="AG170" s="380"/>
      <c r="AH170" s="380"/>
      <c r="AI170" s="380"/>
      <c r="AJ170" s="380"/>
      <c r="AK170" s="5"/>
    </row>
    <row r="171" spans="1:37" ht="9.75" customHeight="1">
      <c r="A171" s="130"/>
      <c r="B171" s="3"/>
      <c r="C171" s="380"/>
      <c r="D171" s="380"/>
      <c r="E171" s="380"/>
      <c r="F171" s="380"/>
      <c r="G171" s="380"/>
      <c r="H171" s="380"/>
      <c r="I171" s="380"/>
      <c r="J171" s="380"/>
      <c r="K171" s="380"/>
      <c r="L171" s="380"/>
      <c r="M171" s="380"/>
      <c r="N171" s="380"/>
      <c r="O171" s="380"/>
      <c r="P171" s="380"/>
      <c r="Q171" s="380"/>
      <c r="R171" s="380"/>
      <c r="S171" s="380"/>
      <c r="T171" s="380"/>
      <c r="U171" s="380"/>
      <c r="V171" s="380"/>
      <c r="W171" s="380"/>
      <c r="X171" s="380"/>
      <c r="Y171" s="380"/>
      <c r="Z171" s="380"/>
      <c r="AA171" s="380"/>
      <c r="AB171" s="380"/>
      <c r="AC171" s="380"/>
      <c r="AD171" s="380"/>
      <c r="AE171" s="380"/>
      <c r="AF171" s="380"/>
      <c r="AG171" s="380"/>
      <c r="AH171" s="380"/>
      <c r="AI171" s="380"/>
      <c r="AJ171" s="380"/>
      <c r="AK171" s="5"/>
    </row>
    <row r="172" spans="2:37" ht="11.25" thickBot="1"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7"/>
    </row>
    <row r="175" spans="2:6" ht="10.5">
      <c r="B175" s="20"/>
      <c r="C175" s="20"/>
      <c r="D175" s="20"/>
      <c r="E175" s="20"/>
      <c r="F175" s="20"/>
    </row>
    <row r="177" s="104" customFormat="1" ht="9.75" customHeight="1">
      <c r="AL177" s="1"/>
    </row>
    <row r="178" spans="38:43" s="104" customFormat="1" ht="9.75" customHeight="1">
      <c r="AL178" s="1"/>
      <c r="AM178" s="105"/>
      <c r="AN178" s="105"/>
      <c r="AO178" s="105"/>
      <c r="AP178" s="105"/>
      <c r="AQ178" s="105"/>
    </row>
    <row r="179" spans="4:38" s="105" customFormat="1" ht="9.75" customHeight="1">
      <c r="D179" s="106"/>
      <c r="E179" s="107"/>
      <c r="I179" s="108"/>
      <c r="J179" s="108"/>
      <c r="K179" s="108"/>
      <c r="L179" s="108"/>
      <c r="AL179" s="127"/>
    </row>
    <row r="180" spans="4:38" s="105" customFormat="1" ht="9.75" customHeight="1">
      <c r="D180" s="109"/>
      <c r="I180" s="110"/>
      <c r="J180" s="111"/>
      <c r="K180" s="111"/>
      <c r="AL180" s="127"/>
    </row>
    <row r="181" spans="4:38" s="105" customFormat="1" ht="9.75" customHeight="1">
      <c r="D181" s="109"/>
      <c r="I181" s="305"/>
      <c r="J181" s="305"/>
      <c r="K181" s="305"/>
      <c r="AL181" s="127"/>
    </row>
    <row r="182" spans="2:38" s="105" customFormat="1" ht="9.75" customHeight="1">
      <c r="B182" s="132">
        <v>0.05</v>
      </c>
      <c r="D182" s="109"/>
      <c r="I182" s="306"/>
      <c r="J182" s="306"/>
      <c r="K182" s="306"/>
      <c r="AL182" s="127"/>
    </row>
    <row r="183" spans="2:38" s="105" customFormat="1" ht="9.75" customHeight="1">
      <c r="B183" s="132">
        <v>0.03</v>
      </c>
      <c r="D183" s="109"/>
      <c r="AL183" s="127"/>
    </row>
    <row r="184" spans="2:38" s="105" customFormat="1" ht="9.75" customHeight="1">
      <c r="B184" s="132"/>
      <c r="D184" s="109"/>
      <c r="AL184" s="127"/>
    </row>
    <row r="185" spans="4:38" s="105" customFormat="1" ht="9.75" customHeight="1">
      <c r="D185" s="109"/>
      <c r="AL185" s="127"/>
    </row>
    <row r="186" spans="4:38" s="105" customFormat="1" ht="9.75" customHeight="1">
      <c r="D186" s="109"/>
      <c r="AL186" s="127"/>
    </row>
    <row r="187" spans="4:38" s="105" customFormat="1" ht="9.75" customHeight="1">
      <c r="D187" s="109"/>
      <c r="AL187" s="127"/>
    </row>
    <row r="188" spans="4:38" s="105" customFormat="1" ht="9.75" customHeight="1">
      <c r="D188" s="109"/>
      <c r="AL188" s="127"/>
    </row>
    <row r="189" spans="4:38" s="105" customFormat="1" ht="9.75" customHeight="1">
      <c r="D189" s="109"/>
      <c r="AL189" s="127"/>
    </row>
    <row r="190" spans="4:38" s="105" customFormat="1" ht="9.75" customHeight="1">
      <c r="D190" s="109"/>
      <c r="AL190" s="127"/>
    </row>
    <row r="191" spans="4:38" s="105" customFormat="1" ht="9.75" customHeight="1">
      <c r="D191" s="109"/>
      <c r="AL191" s="127"/>
    </row>
    <row r="192" spans="38:43" s="105" customFormat="1" ht="9.75" customHeight="1">
      <c r="AL192" s="127"/>
      <c r="AM192" s="1"/>
      <c r="AN192" s="1"/>
      <c r="AO192" s="1"/>
      <c r="AP192" s="1"/>
      <c r="AQ192" s="1"/>
    </row>
    <row r="193" ht="9.75" customHeight="1"/>
    <row r="242" spans="1:7" ht="10.5">
      <c r="A242" s="112"/>
      <c r="B242" s="112"/>
      <c r="C242" s="112"/>
      <c r="D242" s="112"/>
      <c r="E242" s="112"/>
      <c r="F242" s="112"/>
      <c r="G242" s="112"/>
    </row>
    <row r="243" spans="1:38" s="104" customFormat="1" ht="10.5">
      <c r="A243" s="113"/>
      <c r="B243" s="114">
        <v>1</v>
      </c>
      <c r="C243" s="113"/>
      <c r="D243" s="113"/>
      <c r="E243" s="113"/>
      <c r="F243" s="113"/>
      <c r="G243" s="113"/>
      <c r="AL243" s="1"/>
    </row>
    <row r="244" spans="1:38" s="104" customFormat="1" ht="10.5">
      <c r="A244" s="113"/>
      <c r="B244" s="113">
        <v>3</v>
      </c>
      <c r="C244" s="113" t="s">
        <v>270</v>
      </c>
      <c r="D244" s="113"/>
      <c r="E244" s="113"/>
      <c r="F244" s="113"/>
      <c r="G244" s="113"/>
      <c r="AL244" s="1"/>
    </row>
    <row r="245" spans="1:38" s="104" customFormat="1" ht="10.5">
      <c r="A245" s="113"/>
      <c r="B245" s="113">
        <v>6</v>
      </c>
      <c r="C245" s="113" t="s">
        <v>271</v>
      </c>
      <c r="D245" s="113"/>
      <c r="E245" s="113"/>
      <c r="F245" s="113"/>
      <c r="G245" s="113"/>
      <c r="AL245" s="1"/>
    </row>
    <row r="246" spans="1:38" s="104" customFormat="1" ht="10.5">
      <c r="A246" s="113"/>
      <c r="B246" s="113">
        <v>9</v>
      </c>
      <c r="C246" s="113" t="s">
        <v>272</v>
      </c>
      <c r="D246" s="113"/>
      <c r="E246" s="113"/>
      <c r="F246" s="113"/>
      <c r="G246" s="113"/>
      <c r="AL246" s="1"/>
    </row>
    <row r="247" spans="1:38" s="104" customFormat="1" ht="10.5">
      <c r="A247" s="113"/>
      <c r="B247" s="113">
        <v>12</v>
      </c>
      <c r="C247" s="113" t="s">
        <v>273</v>
      </c>
      <c r="D247" s="113"/>
      <c r="E247" s="113"/>
      <c r="F247" s="113"/>
      <c r="G247" s="113"/>
      <c r="AL247" s="1"/>
    </row>
    <row r="248" s="104" customFormat="1" ht="10.5">
      <c r="AL248" s="1"/>
    </row>
    <row r="263" spans="2:10" ht="10.5">
      <c r="B263" s="553"/>
      <c r="C263" s="553"/>
      <c r="D263" s="553"/>
      <c r="E263" s="554">
        <f>IF(индекс=4,1,индекс*3+1)</f>
        <v>7</v>
      </c>
      <c r="F263" s="554"/>
      <c r="G263" s="554"/>
      <c r="H263" s="554" t="str">
        <f>IF(E263=1,W10+1,W10)</f>
        <v>2020</v>
      </c>
      <c r="I263" s="554"/>
      <c r="J263" s="554"/>
    </row>
  </sheetData>
  <sheetProtection/>
  <mergeCells count="293">
    <mergeCell ref="AA91:AE91"/>
    <mergeCell ref="AF91:AJ91"/>
    <mergeCell ref="E89:AE89"/>
    <mergeCell ref="AF89:AJ89"/>
    <mergeCell ref="C160:AJ160"/>
    <mergeCell ref="C161:AJ162"/>
    <mergeCell ref="C163:AJ164"/>
    <mergeCell ref="C88:D88"/>
    <mergeCell ref="E88:AE88"/>
    <mergeCell ref="AF88:AJ88"/>
    <mergeCell ref="C91:D92"/>
    <mergeCell ref="E91:Z92"/>
    <mergeCell ref="Y25:AJ25"/>
    <mergeCell ref="C26:X26"/>
    <mergeCell ref="Y26:AJ26"/>
    <mergeCell ref="C27:X27"/>
    <mergeCell ref="Y27:AJ27"/>
    <mergeCell ref="AA92:AE92"/>
    <mergeCell ref="AF92:AJ92"/>
    <mergeCell ref="Y36:AJ36"/>
    <mergeCell ref="C37:X37"/>
    <mergeCell ref="C39:X39"/>
    <mergeCell ref="C8:M8"/>
    <mergeCell ref="C25:X25"/>
    <mergeCell ref="C28:X28"/>
    <mergeCell ref="C33:X33"/>
    <mergeCell ref="C34:X34"/>
    <mergeCell ref="C35:X35"/>
    <mergeCell ref="C159:AJ159"/>
    <mergeCell ref="C167:AJ168"/>
    <mergeCell ref="C170:AJ171"/>
    <mergeCell ref="I181:K181"/>
    <mergeCell ref="I182:K182"/>
    <mergeCell ref="B263:D263"/>
    <mergeCell ref="E263:G263"/>
    <mergeCell ref="H263:J263"/>
    <mergeCell ref="C147:E147"/>
    <mergeCell ref="F147:H147"/>
    <mergeCell ref="I147:K147"/>
    <mergeCell ref="T138:Z138"/>
    <mergeCell ref="C148:E148"/>
    <mergeCell ref="F148:H148"/>
    <mergeCell ref="I148:K148"/>
    <mergeCell ref="AB138:AH138"/>
    <mergeCell ref="T139:Z139"/>
    <mergeCell ref="AB139:AH139"/>
    <mergeCell ref="T134:Z134"/>
    <mergeCell ref="AB134:AH134"/>
    <mergeCell ref="T135:Z135"/>
    <mergeCell ref="AB135:AH135"/>
    <mergeCell ref="S121:U121"/>
    <mergeCell ref="V121:X121"/>
    <mergeCell ref="Y121:AB121"/>
    <mergeCell ref="AC121:AE121"/>
    <mergeCell ref="AF121:AJ121"/>
    <mergeCell ref="C123:AE123"/>
    <mergeCell ref="AF123:AJ123"/>
    <mergeCell ref="S120:U120"/>
    <mergeCell ref="V120:X120"/>
    <mergeCell ref="Y120:AB120"/>
    <mergeCell ref="AC120:AE120"/>
    <mergeCell ref="AF120:AJ120"/>
    <mergeCell ref="C121:D121"/>
    <mergeCell ref="E121:H121"/>
    <mergeCell ref="I121:M121"/>
    <mergeCell ref="N121:P121"/>
    <mergeCell ref="Q121:R121"/>
    <mergeCell ref="S119:U119"/>
    <mergeCell ref="V119:X119"/>
    <mergeCell ref="Y119:AB119"/>
    <mergeCell ref="AC119:AE119"/>
    <mergeCell ref="AF119:AJ119"/>
    <mergeCell ref="C120:D120"/>
    <mergeCell ref="E120:H120"/>
    <mergeCell ref="I120:M120"/>
    <mergeCell ref="N120:P120"/>
    <mergeCell ref="Q120:R120"/>
    <mergeCell ref="S118:U118"/>
    <mergeCell ref="V118:X118"/>
    <mergeCell ref="Y118:AB118"/>
    <mergeCell ref="AC118:AE118"/>
    <mergeCell ref="AF118:AJ118"/>
    <mergeCell ref="C119:D119"/>
    <mergeCell ref="E119:H119"/>
    <mergeCell ref="I119:M119"/>
    <mergeCell ref="N119:P119"/>
    <mergeCell ref="Q119:R119"/>
    <mergeCell ref="AA116:AE116"/>
    <mergeCell ref="AF116:AJ116"/>
    <mergeCell ref="C117:D117"/>
    <mergeCell ref="E117:AE117"/>
    <mergeCell ref="AF117:AJ117"/>
    <mergeCell ref="C118:D118"/>
    <mergeCell ref="E118:H118"/>
    <mergeCell ref="I118:M118"/>
    <mergeCell ref="N118:P118"/>
    <mergeCell ref="Q118:R118"/>
    <mergeCell ref="AA113:AE113"/>
    <mergeCell ref="AF113:AJ113"/>
    <mergeCell ref="AA114:AE114"/>
    <mergeCell ref="AF114:AJ114"/>
    <mergeCell ref="AA115:AE115"/>
    <mergeCell ref="AF115:AJ115"/>
    <mergeCell ref="AA110:AE110"/>
    <mergeCell ref="AF110:AJ110"/>
    <mergeCell ref="AA111:AE111"/>
    <mergeCell ref="AF111:AJ111"/>
    <mergeCell ref="AA112:AE112"/>
    <mergeCell ref="AF112:AJ112"/>
    <mergeCell ref="AA107:AE107"/>
    <mergeCell ref="AF107:AJ107"/>
    <mergeCell ref="AA108:AE108"/>
    <mergeCell ref="AF108:AJ108"/>
    <mergeCell ref="AA109:AE109"/>
    <mergeCell ref="AF109:AJ109"/>
    <mergeCell ref="AA103:AE103"/>
    <mergeCell ref="AF103:AJ103"/>
    <mergeCell ref="AA104:AE104"/>
    <mergeCell ref="AF104:AJ104"/>
    <mergeCell ref="C105:D116"/>
    <mergeCell ref="E105:Z116"/>
    <mergeCell ref="AA105:AE105"/>
    <mergeCell ref="AF105:AJ105"/>
    <mergeCell ref="AA106:AE106"/>
    <mergeCell ref="AF106:AJ106"/>
    <mergeCell ref="AA100:AE100"/>
    <mergeCell ref="AF100:AJ100"/>
    <mergeCell ref="AA101:AE101"/>
    <mergeCell ref="AF101:AJ101"/>
    <mergeCell ref="AA102:AE102"/>
    <mergeCell ref="AF102:AJ102"/>
    <mergeCell ref="AA97:AE97"/>
    <mergeCell ref="AF97:AJ97"/>
    <mergeCell ref="AA98:AE98"/>
    <mergeCell ref="AF98:AJ98"/>
    <mergeCell ref="AA99:AE99"/>
    <mergeCell ref="AF99:AJ99"/>
    <mergeCell ref="C93:D104"/>
    <mergeCell ref="E93:Z104"/>
    <mergeCell ref="AA93:AE93"/>
    <mergeCell ref="AF93:AJ93"/>
    <mergeCell ref="AA94:AE94"/>
    <mergeCell ref="AF94:AJ94"/>
    <mergeCell ref="AA95:AE95"/>
    <mergeCell ref="AF95:AJ95"/>
    <mergeCell ref="AA96:AE96"/>
    <mergeCell ref="AF96:AJ96"/>
    <mergeCell ref="C90:D90"/>
    <mergeCell ref="E90:AE90"/>
    <mergeCell ref="AF90:AJ90"/>
    <mergeCell ref="C86:D86"/>
    <mergeCell ref="E86:AE86"/>
    <mergeCell ref="AF86:AJ86"/>
    <mergeCell ref="C87:D87"/>
    <mergeCell ref="E87:AE87"/>
    <mergeCell ref="AF87:AJ87"/>
    <mergeCell ref="C89:D89"/>
    <mergeCell ref="C83:D83"/>
    <mergeCell ref="E83:AE83"/>
    <mergeCell ref="AF83:AJ83"/>
    <mergeCell ref="C85:D85"/>
    <mergeCell ref="E85:AE85"/>
    <mergeCell ref="AF85:AJ85"/>
    <mergeCell ref="C84:D84"/>
    <mergeCell ref="E84:AE84"/>
    <mergeCell ref="AF84:AJ84"/>
    <mergeCell ref="C81:D81"/>
    <mergeCell ref="E81:AE81"/>
    <mergeCell ref="AF81:AJ81"/>
    <mergeCell ref="C82:D82"/>
    <mergeCell ref="E82:AE82"/>
    <mergeCell ref="AF82:AJ82"/>
    <mergeCell ref="AQ77:AQ79"/>
    <mergeCell ref="C79:D80"/>
    <mergeCell ref="E79:AE80"/>
    <mergeCell ref="AF79:AJ80"/>
    <mergeCell ref="AM77:AM79"/>
    <mergeCell ref="AN77:AN79"/>
    <mergeCell ref="AO77:AO79"/>
    <mergeCell ref="AP77:AP79"/>
    <mergeCell ref="S64:AA66"/>
    <mergeCell ref="AB64:AJ66"/>
    <mergeCell ref="S70:AA72"/>
    <mergeCell ref="AB70:AJ72"/>
    <mergeCell ref="C76:AJ76"/>
    <mergeCell ref="C77:AJ77"/>
    <mergeCell ref="S67:AA69"/>
    <mergeCell ref="AB67:AJ69"/>
    <mergeCell ref="C61:J61"/>
    <mergeCell ref="K61:R61"/>
    <mergeCell ref="S61:AA61"/>
    <mergeCell ref="AB61:AJ61"/>
    <mergeCell ref="S62:AA63"/>
    <mergeCell ref="AB62:AJ63"/>
    <mergeCell ref="C59:J59"/>
    <mergeCell ref="K59:R59"/>
    <mergeCell ref="S59:AA59"/>
    <mergeCell ref="AB59:AJ59"/>
    <mergeCell ref="C60:J60"/>
    <mergeCell ref="K60:R60"/>
    <mergeCell ref="S60:AA60"/>
    <mergeCell ref="AB60:AJ60"/>
    <mergeCell ref="C57:J57"/>
    <mergeCell ref="K57:R57"/>
    <mergeCell ref="S57:AA57"/>
    <mergeCell ref="AB57:AJ57"/>
    <mergeCell ref="C58:J58"/>
    <mergeCell ref="K58:R58"/>
    <mergeCell ref="S58:AA58"/>
    <mergeCell ref="AB58:AJ58"/>
    <mergeCell ref="C55:J55"/>
    <mergeCell ref="K55:R55"/>
    <mergeCell ref="S55:AA55"/>
    <mergeCell ref="AB55:AJ55"/>
    <mergeCell ref="C56:J56"/>
    <mergeCell ref="K56:R56"/>
    <mergeCell ref="S56:AA56"/>
    <mergeCell ref="AB56:AJ56"/>
    <mergeCell ref="C47:AJ47"/>
    <mergeCell ref="AH48:AJ48"/>
    <mergeCell ref="C49:J54"/>
    <mergeCell ref="K49:R54"/>
    <mergeCell ref="S49:AA54"/>
    <mergeCell ref="AB49:AJ54"/>
    <mergeCell ref="AB44:AD44"/>
    <mergeCell ref="AE44:AG44"/>
    <mergeCell ref="AH44:AJ44"/>
    <mergeCell ref="AB45:AD45"/>
    <mergeCell ref="AE45:AG45"/>
    <mergeCell ref="AH45:AJ45"/>
    <mergeCell ref="C40:X40"/>
    <mergeCell ref="Y40:AJ40"/>
    <mergeCell ref="C41:X41"/>
    <mergeCell ref="Y41:AJ41"/>
    <mergeCell ref="C42:X42"/>
    <mergeCell ref="Y42:AJ42"/>
    <mergeCell ref="C32:X32"/>
    <mergeCell ref="Y32:AJ32"/>
    <mergeCell ref="C38:X38"/>
    <mergeCell ref="Y38:AJ38"/>
    <mergeCell ref="Y39:AJ39"/>
    <mergeCell ref="Y37:AJ37"/>
    <mergeCell ref="C36:X36"/>
    <mergeCell ref="C29:X29"/>
    <mergeCell ref="Y29:AJ29"/>
    <mergeCell ref="C30:X30"/>
    <mergeCell ref="Y30:AJ30"/>
    <mergeCell ref="C31:X31"/>
    <mergeCell ref="Y31:AJ31"/>
    <mergeCell ref="C22:X22"/>
    <mergeCell ref="Y22:AJ22"/>
    <mergeCell ref="C23:X23"/>
    <mergeCell ref="Y23:AJ23"/>
    <mergeCell ref="C24:X24"/>
    <mergeCell ref="Y24:AJ24"/>
    <mergeCell ref="AH16:AJ16"/>
    <mergeCell ref="C17:X19"/>
    <mergeCell ref="Y17:AJ19"/>
    <mergeCell ref="C20:X20"/>
    <mergeCell ref="Y20:AJ20"/>
    <mergeCell ref="C21:X21"/>
    <mergeCell ref="Y21:AJ21"/>
    <mergeCell ref="AP13:AP15"/>
    <mergeCell ref="AQ13:AQ15"/>
    <mergeCell ref="Q13:U13"/>
    <mergeCell ref="C14:AJ14"/>
    <mergeCell ref="AM13:AM15"/>
    <mergeCell ref="AN13:AN15"/>
    <mergeCell ref="AO13:AO15"/>
    <mergeCell ref="Z10:AB10"/>
    <mergeCell ref="L11:R11"/>
    <mergeCell ref="U11:AA11"/>
    <mergeCell ref="N9:Q9"/>
    <mergeCell ref="N10:P10"/>
    <mergeCell ref="Q10:V10"/>
    <mergeCell ref="W10:Y10"/>
    <mergeCell ref="Y33:AJ33"/>
    <mergeCell ref="Y34:AJ34"/>
    <mergeCell ref="Y35:AJ35"/>
    <mergeCell ref="Y28:AJ28"/>
    <mergeCell ref="C5:AJ5"/>
    <mergeCell ref="C6:AJ6"/>
    <mergeCell ref="N8:P8"/>
    <mergeCell ref="V8:X8"/>
    <mergeCell ref="Y8:AC8"/>
    <mergeCell ref="Q8:U8"/>
    <mergeCell ref="AP1:AP2"/>
    <mergeCell ref="AQ1:AQ2"/>
    <mergeCell ref="B2:Y2"/>
    <mergeCell ref="B1:AK1"/>
    <mergeCell ref="AM1:AM2"/>
    <mergeCell ref="AN1:AN2"/>
    <mergeCell ref="AO1:AO2"/>
  </mergeCells>
  <conditionalFormatting sqref="Y20 Y17 C17:C18 C20:C28">
    <cfRule type="expression" priority="1" dxfId="0" stopIfTrue="1">
      <formula>TODAY()&gt;ДНИ</formula>
    </cfRule>
  </conditionalFormatting>
  <hyperlinks>
    <hyperlink ref="B2" location="'НД по НДС'!A1" display="Перейти к заполнению формы"/>
    <hyperlink ref="B2:D2" location="'НД по налогу при УСН (мес.)'!A1" display="Перейти к заполнению формы"/>
    <hyperlink ref="B2:Y2" location="Инструкция!A1" display="Перейти к Инструкции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46" min="2" max="35" man="1"/>
    <brk id="75" min="2" max="35" man="1"/>
    <brk id="116" min="2" max="3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AQ55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33" customWidth="1"/>
    <col min="3" max="41" width="2.75390625" style="134" customWidth="1"/>
    <col min="42" max="182" width="2.75390625" style="133" customWidth="1"/>
    <col min="183" max="16384" width="9.125" style="133" customWidth="1"/>
  </cols>
  <sheetData>
    <row r="1" spans="2:42" ht="15.75" customHeight="1" thickBot="1">
      <c r="B1" s="587" t="s">
        <v>224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  <c r="AO1" s="587"/>
      <c r="AP1" s="587"/>
    </row>
    <row r="2" spans="2:42" ht="12" customHeight="1"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2:43" ht="12" customHeight="1">
      <c r="B3" s="140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200" t="s">
        <v>335</v>
      </c>
      <c r="AP3" s="142"/>
      <c r="AQ3" s="135"/>
    </row>
    <row r="4" spans="2:42" ht="12" customHeight="1"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200" t="s">
        <v>202</v>
      </c>
      <c r="AP4" s="143"/>
    </row>
    <row r="5" spans="2:42" ht="12" customHeight="1">
      <c r="B5" s="140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200" t="s">
        <v>203</v>
      </c>
      <c r="AP5" s="143"/>
    </row>
    <row r="6" spans="2:42" ht="12" customHeight="1">
      <c r="B6" s="140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200" t="s">
        <v>204</v>
      </c>
      <c r="AP6" s="143"/>
    </row>
    <row r="7" spans="2:42" ht="12" customHeight="1"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200" t="s">
        <v>336</v>
      </c>
      <c r="AP7" s="143"/>
    </row>
    <row r="8" spans="2:42" ht="12" customHeight="1">
      <c r="B8" s="140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143"/>
    </row>
    <row r="9" spans="2:42" ht="12" customHeight="1">
      <c r="B9" s="140"/>
      <c r="C9" s="588" t="s">
        <v>205</v>
      </c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143"/>
    </row>
    <row r="10" spans="2:42" ht="12" customHeight="1">
      <c r="B10" s="140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43"/>
    </row>
    <row r="11" spans="2:42" ht="12" customHeight="1">
      <c r="B11" s="140"/>
      <c r="C11" s="313" t="s">
        <v>337</v>
      </c>
      <c r="D11" s="314"/>
      <c r="E11" s="314"/>
      <c r="F11" s="313" t="s">
        <v>338</v>
      </c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3" t="s">
        <v>339</v>
      </c>
      <c r="Z11" s="314"/>
      <c r="AA11" s="314"/>
      <c r="AB11" s="314"/>
      <c r="AC11" s="314"/>
      <c r="AD11" s="438" t="s">
        <v>340</v>
      </c>
      <c r="AE11" s="438"/>
      <c r="AF11" s="438"/>
      <c r="AG11" s="438"/>
      <c r="AH11" s="438"/>
      <c r="AI11" s="438"/>
      <c r="AJ11" s="438" t="s">
        <v>341</v>
      </c>
      <c r="AK11" s="438"/>
      <c r="AL11" s="438"/>
      <c r="AM11" s="438"/>
      <c r="AN11" s="438"/>
      <c r="AO11" s="438"/>
      <c r="AP11" s="143"/>
    </row>
    <row r="12" spans="2:42" ht="12" customHeight="1">
      <c r="B12" s="140"/>
      <c r="C12" s="316"/>
      <c r="D12" s="317"/>
      <c r="E12" s="317"/>
      <c r="F12" s="316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6"/>
      <c r="Z12" s="317"/>
      <c r="AA12" s="317"/>
      <c r="AB12" s="317"/>
      <c r="AC12" s="317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143"/>
    </row>
    <row r="13" spans="2:42" ht="12" customHeight="1">
      <c r="B13" s="140"/>
      <c r="C13" s="316"/>
      <c r="D13" s="317"/>
      <c r="E13" s="317"/>
      <c r="F13" s="316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6"/>
      <c r="Z13" s="317"/>
      <c r="AA13" s="317"/>
      <c r="AB13" s="317"/>
      <c r="AC13" s="317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143"/>
    </row>
    <row r="14" spans="2:42" ht="12" customHeight="1">
      <c r="B14" s="140"/>
      <c r="C14" s="316"/>
      <c r="D14" s="317"/>
      <c r="E14" s="317"/>
      <c r="F14" s="316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6"/>
      <c r="Z14" s="317"/>
      <c r="AA14" s="317"/>
      <c r="AB14" s="317"/>
      <c r="AC14" s="317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143"/>
    </row>
    <row r="15" spans="2:42" ht="12" customHeight="1">
      <c r="B15" s="140"/>
      <c r="C15" s="316"/>
      <c r="D15" s="317"/>
      <c r="E15" s="317"/>
      <c r="F15" s="316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6"/>
      <c r="Z15" s="317"/>
      <c r="AA15" s="317"/>
      <c r="AB15" s="317"/>
      <c r="AC15" s="317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143"/>
    </row>
    <row r="16" spans="2:42" ht="12" customHeight="1">
      <c r="B16" s="140"/>
      <c r="C16" s="432">
        <v>1</v>
      </c>
      <c r="D16" s="433"/>
      <c r="E16" s="433"/>
      <c r="F16" s="432">
        <v>2</v>
      </c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2">
        <v>3</v>
      </c>
      <c r="Z16" s="433"/>
      <c r="AA16" s="433"/>
      <c r="AB16" s="433"/>
      <c r="AC16" s="434"/>
      <c r="AD16" s="432">
        <v>4</v>
      </c>
      <c r="AE16" s="433"/>
      <c r="AF16" s="433"/>
      <c r="AG16" s="433"/>
      <c r="AH16" s="433"/>
      <c r="AI16" s="434"/>
      <c r="AJ16" s="432">
        <v>5</v>
      </c>
      <c r="AK16" s="433"/>
      <c r="AL16" s="433"/>
      <c r="AM16" s="433"/>
      <c r="AN16" s="433"/>
      <c r="AO16" s="434"/>
      <c r="AP16" s="143"/>
    </row>
    <row r="17" spans="2:42" ht="12" customHeight="1">
      <c r="B17" s="140"/>
      <c r="C17" s="580"/>
      <c r="D17" s="581"/>
      <c r="E17" s="581"/>
      <c r="F17" s="582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4"/>
      <c r="Z17" s="585"/>
      <c r="AA17" s="585"/>
      <c r="AB17" s="585"/>
      <c r="AC17" s="586"/>
      <c r="AD17" s="577"/>
      <c r="AE17" s="578"/>
      <c r="AF17" s="578"/>
      <c r="AG17" s="578"/>
      <c r="AH17" s="578"/>
      <c r="AI17" s="579"/>
      <c r="AJ17" s="577"/>
      <c r="AK17" s="578"/>
      <c r="AL17" s="578"/>
      <c r="AM17" s="578"/>
      <c r="AN17" s="578"/>
      <c r="AO17" s="579"/>
      <c r="AP17" s="143"/>
    </row>
    <row r="18" spans="2:42" ht="12" customHeight="1">
      <c r="B18" s="140"/>
      <c r="C18" s="570"/>
      <c r="D18" s="571"/>
      <c r="E18" s="571"/>
      <c r="F18" s="572"/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  <c r="R18" s="573"/>
      <c r="S18" s="573"/>
      <c r="T18" s="573"/>
      <c r="U18" s="573"/>
      <c r="V18" s="573"/>
      <c r="W18" s="573"/>
      <c r="X18" s="573"/>
      <c r="Y18" s="574"/>
      <c r="Z18" s="575"/>
      <c r="AA18" s="575"/>
      <c r="AB18" s="575"/>
      <c r="AC18" s="576"/>
      <c r="AD18" s="567"/>
      <c r="AE18" s="568"/>
      <c r="AF18" s="568"/>
      <c r="AG18" s="568"/>
      <c r="AH18" s="568"/>
      <c r="AI18" s="569"/>
      <c r="AJ18" s="567"/>
      <c r="AK18" s="568"/>
      <c r="AL18" s="568"/>
      <c r="AM18" s="568"/>
      <c r="AN18" s="568"/>
      <c r="AO18" s="569"/>
      <c r="AP18" s="143"/>
    </row>
    <row r="19" spans="2:42" ht="12" customHeight="1">
      <c r="B19" s="140"/>
      <c r="C19" s="570"/>
      <c r="D19" s="571"/>
      <c r="E19" s="571"/>
      <c r="F19" s="572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74"/>
      <c r="Z19" s="575"/>
      <c r="AA19" s="575"/>
      <c r="AB19" s="575"/>
      <c r="AC19" s="576"/>
      <c r="AD19" s="567"/>
      <c r="AE19" s="568"/>
      <c r="AF19" s="568"/>
      <c r="AG19" s="568"/>
      <c r="AH19" s="568"/>
      <c r="AI19" s="569"/>
      <c r="AJ19" s="567"/>
      <c r="AK19" s="568"/>
      <c r="AL19" s="568"/>
      <c r="AM19" s="568"/>
      <c r="AN19" s="568"/>
      <c r="AO19" s="569"/>
      <c r="AP19" s="143"/>
    </row>
    <row r="20" spans="2:42" ht="12" customHeight="1">
      <c r="B20" s="140"/>
      <c r="C20" s="570"/>
      <c r="D20" s="571"/>
      <c r="E20" s="571"/>
      <c r="F20" s="572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73"/>
      <c r="V20" s="573"/>
      <c r="W20" s="573"/>
      <c r="X20" s="573"/>
      <c r="Y20" s="574"/>
      <c r="Z20" s="575"/>
      <c r="AA20" s="575"/>
      <c r="AB20" s="575"/>
      <c r="AC20" s="576"/>
      <c r="AD20" s="567"/>
      <c r="AE20" s="568"/>
      <c r="AF20" s="568"/>
      <c r="AG20" s="568"/>
      <c r="AH20" s="568"/>
      <c r="AI20" s="569"/>
      <c r="AJ20" s="567"/>
      <c r="AK20" s="568"/>
      <c r="AL20" s="568"/>
      <c r="AM20" s="568"/>
      <c r="AN20" s="568"/>
      <c r="AO20" s="569"/>
      <c r="AP20" s="143"/>
    </row>
    <row r="21" spans="2:42" ht="12" customHeight="1">
      <c r="B21" s="140"/>
      <c r="C21" s="570"/>
      <c r="D21" s="571"/>
      <c r="E21" s="571"/>
      <c r="F21" s="572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4"/>
      <c r="Z21" s="575"/>
      <c r="AA21" s="575"/>
      <c r="AB21" s="575"/>
      <c r="AC21" s="576"/>
      <c r="AD21" s="567"/>
      <c r="AE21" s="568"/>
      <c r="AF21" s="568"/>
      <c r="AG21" s="568"/>
      <c r="AH21" s="568"/>
      <c r="AI21" s="569"/>
      <c r="AJ21" s="567"/>
      <c r="AK21" s="568"/>
      <c r="AL21" s="568"/>
      <c r="AM21" s="568"/>
      <c r="AN21" s="568"/>
      <c r="AO21" s="569"/>
      <c r="AP21" s="143"/>
    </row>
    <row r="22" spans="2:42" ht="12" customHeight="1">
      <c r="B22" s="140"/>
      <c r="C22" s="570"/>
      <c r="D22" s="571"/>
      <c r="E22" s="571"/>
      <c r="F22" s="572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573"/>
      <c r="Y22" s="574"/>
      <c r="Z22" s="575"/>
      <c r="AA22" s="575"/>
      <c r="AB22" s="575"/>
      <c r="AC22" s="576"/>
      <c r="AD22" s="567"/>
      <c r="AE22" s="568"/>
      <c r="AF22" s="568"/>
      <c r="AG22" s="568"/>
      <c r="AH22" s="568"/>
      <c r="AI22" s="569"/>
      <c r="AJ22" s="567"/>
      <c r="AK22" s="568"/>
      <c r="AL22" s="568"/>
      <c r="AM22" s="568"/>
      <c r="AN22" s="568"/>
      <c r="AO22" s="569"/>
      <c r="AP22" s="143"/>
    </row>
    <row r="23" spans="2:42" ht="12" customHeight="1">
      <c r="B23" s="140"/>
      <c r="C23" s="570"/>
      <c r="D23" s="571"/>
      <c r="E23" s="571"/>
      <c r="F23" s="572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573"/>
      <c r="X23" s="573"/>
      <c r="Y23" s="574"/>
      <c r="Z23" s="575"/>
      <c r="AA23" s="575"/>
      <c r="AB23" s="575"/>
      <c r="AC23" s="576"/>
      <c r="AD23" s="567"/>
      <c r="AE23" s="568"/>
      <c r="AF23" s="568"/>
      <c r="AG23" s="568"/>
      <c r="AH23" s="568"/>
      <c r="AI23" s="569"/>
      <c r="AJ23" s="567"/>
      <c r="AK23" s="568"/>
      <c r="AL23" s="568"/>
      <c r="AM23" s="568"/>
      <c r="AN23" s="568"/>
      <c r="AO23" s="569"/>
      <c r="AP23" s="143"/>
    </row>
    <row r="24" spans="2:42" ht="12" customHeight="1">
      <c r="B24" s="140"/>
      <c r="C24" s="570"/>
      <c r="D24" s="571"/>
      <c r="E24" s="571"/>
      <c r="F24" s="572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3"/>
      <c r="X24" s="573"/>
      <c r="Y24" s="574"/>
      <c r="Z24" s="575"/>
      <c r="AA24" s="575"/>
      <c r="AB24" s="575"/>
      <c r="AC24" s="576"/>
      <c r="AD24" s="567"/>
      <c r="AE24" s="568"/>
      <c r="AF24" s="568"/>
      <c r="AG24" s="568"/>
      <c r="AH24" s="568"/>
      <c r="AI24" s="569"/>
      <c r="AJ24" s="567"/>
      <c r="AK24" s="568"/>
      <c r="AL24" s="568"/>
      <c r="AM24" s="568"/>
      <c r="AN24" s="568"/>
      <c r="AO24" s="569"/>
      <c r="AP24" s="143"/>
    </row>
    <row r="25" spans="2:42" ht="12" customHeight="1">
      <c r="B25" s="140"/>
      <c r="C25" s="570"/>
      <c r="D25" s="571"/>
      <c r="E25" s="571"/>
      <c r="F25" s="572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4"/>
      <c r="Z25" s="575"/>
      <c r="AA25" s="575"/>
      <c r="AB25" s="575"/>
      <c r="AC25" s="576"/>
      <c r="AD25" s="567"/>
      <c r="AE25" s="568"/>
      <c r="AF25" s="568"/>
      <c r="AG25" s="568"/>
      <c r="AH25" s="568"/>
      <c r="AI25" s="569"/>
      <c r="AJ25" s="567"/>
      <c r="AK25" s="568"/>
      <c r="AL25" s="568"/>
      <c r="AM25" s="568"/>
      <c r="AN25" s="568"/>
      <c r="AO25" s="569"/>
      <c r="AP25" s="143"/>
    </row>
    <row r="26" spans="2:42" ht="12" customHeight="1">
      <c r="B26" s="140"/>
      <c r="C26" s="570"/>
      <c r="D26" s="571"/>
      <c r="E26" s="571"/>
      <c r="F26" s="572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4"/>
      <c r="Z26" s="575"/>
      <c r="AA26" s="575"/>
      <c r="AB26" s="575"/>
      <c r="AC26" s="576"/>
      <c r="AD26" s="567"/>
      <c r="AE26" s="568"/>
      <c r="AF26" s="568"/>
      <c r="AG26" s="568"/>
      <c r="AH26" s="568"/>
      <c r="AI26" s="569"/>
      <c r="AJ26" s="567"/>
      <c r="AK26" s="568"/>
      <c r="AL26" s="568"/>
      <c r="AM26" s="568"/>
      <c r="AN26" s="568"/>
      <c r="AO26" s="569"/>
      <c r="AP26" s="143"/>
    </row>
    <row r="27" spans="2:42" ht="12" customHeight="1">
      <c r="B27" s="140"/>
      <c r="C27" s="570"/>
      <c r="D27" s="571"/>
      <c r="E27" s="571"/>
      <c r="F27" s="572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4"/>
      <c r="Z27" s="575"/>
      <c r="AA27" s="575"/>
      <c r="AB27" s="575"/>
      <c r="AC27" s="576"/>
      <c r="AD27" s="567"/>
      <c r="AE27" s="568"/>
      <c r="AF27" s="568"/>
      <c r="AG27" s="568"/>
      <c r="AH27" s="568"/>
      <c r="AI27" s="569"/>
      <c r="AJ27" s="567"/>
      <c r="AK27" s="568"/>
      <c r="AL27" s="568"/>
      <c r="AM27" s="568"/>
      <c r="AN27" s="568"/>
      <c r="AO27" s="569"/>
      <c r="AP27" s="143"/>
    </row>
    <row r="28" spans="2:42" ht="12" customHeight="1">
      <c r="B28" s="140"/>
      <c r="C28" s="570"/>
      <c r="D28" s="571"/>
      <c r="E28" s="571"/>
      <c r="F28" s="572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4"/>
      <c r="Z28" s="575"/>
      <c r="AA28" s="575"/>
      <c r="AB28" s="575"/>
      <c r="AC28" s="576"/>
      <c r="AD28" s="567"/>
      <c r="AE28" s="568"/>
      <c r="AF28" s="568"/>
      <c r="AG28" s="568"/>
      <c r="AH28" s="568"/>
      <c r="AI28" s="569"/>
      <c r="AJ28" s="567"/>
      <c r="AK28" s="568"/>
      <c r="AL28" s="568"/>
      <c r="AM28" s="568"/>
      <c r="AN28" s="568"/>
      <c r="AO28" s="569"/>
      <c r="AP28" s="143"/>
    </row>
    <row r="29" spans="2:42" ht="12" customHeight="1">
      <c r="B29" s="140"/>
      <c r="C29" s="570"/>
      <c r="D29" s="571"/>
      <c r="E29" s="571"/>
      <c r="F29" s="572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4"/>
      <c r="Z29" s="575"/>
      <c r="AA29" s="575"/>
      <c r="AB29" s="575"/>
      <c r="AC29" s="576"/>
      <c r="AD29" s="567"/>
      <c r="AE29" s="568"/>
      <c r="AF29" s="568"/>
      <c r="AG29" s="568"/>
      <c r="AH29" s="568"/>
      <c r="AI29" s="569"/>
      <c r="AJ29" s="567"/>
      <c r="AK29" s="568"/>
      <c r="AL29" s="568"/>
      <c r="AM29" s="568"/>
      <c r="AN29" s="568"/>
      <c r="AO29" s="569"/>
      <c r="AP29" s="143"/>
    </row>
    <row r="30" spans="2:42" ht="12" customHeight="1">
      <c r="B30" s="140"/>
      <c r="C30" s="570"/>
      <c r="D30" s="571"/>
      <c r="E30" s="571"/>
      <c r="F30" s="572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4"/>
      <c r="Z30" s="575"/>
      <c r="AA30" s="575"/>
      <c r="AB30" s="575"/>
      <c r="AC30" s="576"/>
      <c r="AD30" s="567"/>
      <c r="AE30" s="568"/>
      <c r="AF30" s="568"/>
      <c r="AG30" s="568"/>
      <c r="AH30" s="568"/>
      <c r="AI30" s="569"/>
      <c r="AJ30" s="567"/>
      <c r="AK30" s="568"/>
      <c r="AL30" s="568"/>
      <c r="AM30" s="568"/>
      <c r="AN30" s="568"/>
      <c r="AO30" s="569"/>
      <c r="AP30" s="143"/>
    </row>
    <row r="31" spans="2:42" ht="12" customHeight="1">
      <c r="B31" s="140"/>
      <c r="C31" s="570"/>
      <c r="D31" s="571"/>
      <c r="E31" s="571"/>
      <c r="F31" s="572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573"/>
      <c r="Y31" s="574"/>
      <c r="Z31" s="575"/>
      <c r="AA31" s="575"/>
      <c r="AB31" s="575"/>
      <c r="AC31" s="576"/>
      <c r="AD31" s="567"/>
      <c r="AE31" s="568"/>
      <c r="AF31" s="568"/>
      <c r="AG31" s="568"/>
      <c r="AH31" s="568"/>
      <c r="AI31" s="569"/>
      <c r="AJ31" s="567"/>
      <c r="AK31" s="568"/>
      <c r="AL31" s="568"/>
      <c r="AM31" s="568"/>
      <c r="AN31" s="568"/>
      <c r="AO31" s="569"/>
      <c r="AP31" s="143"/>
    </row>
    <row r="32" spans="2:42" ht="12" customHeight="1">
      <c r="B32" s="140"/>
      <c r="C32" s="570"/>
      <c r="D32" s="571"/>
      <c r="E32" s="571"/>
      <c r="F32" s="572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573"/>
      <c r="Y32" s="574"/>
      <c r="Z32" s="575"/>
      <c r="AA32" s="575"/>
      <c r="AB32" s="575"/>
      <c r="AC32" s="576"/>
      <c r="AD32" s="567"/>
      <c r="AE32" s="568"/>
      <c r="AF32" s="568"/>
      <c r="AG32" s="568"/>
      <c r="AH32" s="568"/>
      <c r="AI32" s="569"/>
      <c r="AJ32" s="567"/>
      <c r="AK32" s="568"/>
      <c r="AL32" s="568"/>
      <c r="AM32" s="568"/>
      <c r="AN32" s="568"/>
      <c r="AO32" s="569"/>
      <c r="AP32" s="143"/>
    </row>
    <row r="33" spans="2:42" ht="12" customHeight="1">
      <c r="B33" s="140"/>
      <c r="C33" s="570"/>
      <c r="D33" s="571"/>
      <c r="E33" s="571"/>
      <c r="F33" s="572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573"/>
      <c r="Y33" s="574"/>
      <c r="Z33" s="575"/>
      <c r="AA33" s="575"/>
      <c r="AB33" s="575"/>
      <c r="AC33" s="576"/>
      <c r="AD33" s="567"/>
      <c r="AE33" s="568"/>
      <c r="AF33" s="568"/>
      <c r="AG33" s="568"/>
      <c r="AH33" s="568"/>
      <c r="AI33" s="569"/>
      <c r="AJ33" s="567"/>
      <c r="AK33" s="568"/>
      <c r="AL33" s="568"/>
      <c r="AM33" s="568"/>
      <c r="AN33" s="568"/>
      <c r="AO33" s="569"/>
      <c r="AP33" s="143"/>
    </row>
    <row r="34" spans="2:42" ht="12" customHeight="1">
      <c r="B34" s="140"/>
      <c r="C34" s="570"/>
      <c r="D34" s="571"/>
      <c r="E34" s="571"/>
      <c r="F34" s="572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4"/>
      <c r="Z34" s="575"/>
      <c r="AA34" s="575"/>
      <c r="AB34" s="575"/>
      <c r="AC34" s="576"/>
      <c r="AD34" s="567"/>
      <c r="AE34" s="568"/>
      <c r="AF34" s="568"/>
      <c r="AG34" s="568"/>
      <c r="AH34" s="568"/>
      <c r="AI34" s="569"/>
      <c r="AJ34" s="567"/>
      <c r="AK34" s="568"/>
      <c r="AL34" s="568"/>
      <c r="AM34" s="568"/>
      <c r="AN34" s="568"/>
      <c r="AO34" s="569"/>
      <c r="AP34" s="143"/>
    </row>
    <row r="35" spans="2:42" ht="12" customHeight="1">
      <c r="B35" s="140"/>
      <c r="C35" s="570"/>
      <c r="D35" s="571"/>
      <c r="E35" s="571"/>
      <c r="F35" s="572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  <c r="V35" s="573"/>
      <c r="W35" s="573"/>
      <c r="X35" s="573"/>
      <c r="Y35" s="574"/>
      <c r="Z35" s="575"/>
      <c r="AA35" s="575"/>
      <c r="AB35" s="575"/>
      <c r="AC35" s="576"/>
      <c r="AD35" s="567"/>
      <c r="AE35" s="568"/>
      <c r="AF35" s="568"/>
      <c r="AG35" s="568"/>
      <c r="AH35" s="568"/>
      <c r="AI35" s="569"/>
      <c r="AJ35" s="567"/>
      <c r="AK35" s="568"/>
      <c r="AL35" s="568"/>
      <c r="AM35" s="568"/>
      <c r="AN35" s="568"/>
      <c r="AO35" s="569"/>
      <c r="AP35" s="143"/>
    </row>
    <row r="36" spans="2:42" ht="12" customHeight="1">
      <c r="B36" s="140"/>
      <c r="C36" s="570"/>
      <c r="D36" s="571"/>
      <c r="E36" s="571"/>
      <c r="F36" s="572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3"/>
      <c r="X36" s="573"/>
      <c r="Y36" s="574"/>
      <c r="Z36" s="575"/>
      <c r="AA36" s="575"/>
      <c r="AB36" s="575"/>
      <c r="AC36" s="576"/>
      <c r="AD36" s="567"/>
      <c r="AE36" s="568"/>
      <c r="AF36" s="568"/>
      <c r="AG36" s="568"/>
      <c r="AH36" s="568"/>
      <c r="AI36" s="569"/>
      <c r="AJ36" s="567"/>
      <c r="AK36" s="568"/>
      <c r="AL36" s="568"/>
      <c r="AM36" s="568"/>
      <c r="AN36" s="568"/>
      <c r="AO36" s="569"/>
      <c r="AP36" s="143"/>
    </row>
    <row r="37" spans="2:42" ht="12" customHeight="1">
      <c r="B37" s="140"/>
      <c r="C37" s="560"/>
      <c r="D37" s="561"/>
      <c r="E37" s="561"/>
      <c r="F37" s="562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4"/>
      <c r="Z37" s="565"/>
      <c r="AA37" s="565"/>
      <c r="AB37" s="565"/>
      <c r="AC37" s="566"/>
      <c r="AD37" s="557"/>
      <c r="AE37" s="558"/>
      <c r="AF37" s="558"/>
      <c r="AG37" s="558"/>
      <c r="AH37" s="558"/>
      <c r="AI37" s="559"/>
      <c r="AJ37" s="557"/>
      <c r="AK37" s="558"/>
      <c r="AL37" s="558"/>
      <c r="AM37" s="558"/>
      <c r="AN37" s="558"/>
      <c r="AO37" s="559"/>
      <c r="AP37" s="143"/>
    </row>
    <row r="38" spans="2:42" ht="12" customHeight="1">
      <c r="B38" s="140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43"/>
    </row>
    <row r="39" spans="2:42" ht="12" customHeight="1">
      <c r="B39" s="140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43"/>
    </row>
    <row r="40" spans="2:42" ht="12" customHeight="1">
      <c r="B40" s="140"/>
      <c r="C40" s="201" t="s">
        <v>342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43"/>
    </row>
    <row r="41" spans="2:42" ht="12" customHeight="1">
      <c r="B41" s="140"/>
      <c r="C41" s="201" t="s">
        <v>343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429"/>
      <c r="S41" s="429"/>
      <c r="T41" s="429"/>
      <c r="U41" s="429"/>
      <c r="V41" s="429"/>
      <c r="W41" s="429"/>
      <c r="X41" s="429"/>
      <c r="Y41" s="61"/>
      <c r="Z41" s="429"/>
      <c r="AA41" s="429"/>
      <c r="AB41" s="429"/>
      <c r="AC41" s="429"/>
      <c r="AD41" s="429"/>
      <c r="AE41" s="429"/>
      <c r="AF41" s="429"/>
      <c r="AG41" s="199"/>
      <c r="AH41" s="199"/>
      <c r="AI41" s="199"/>
      <c r="AJ41" s="199"/>
      <c r="AK41" s="199"/>
      <c r="AL41" s="199"/>
      <c r="AM41" s="199"/>
      <c r="AN41" s="199"/>
      <c r="AO41" s="199"/>
      <c r="AP41" s="143"/>
    </row>
    <row r="42" spans="2:42" ht="12" customHeight="1">
      <c r="B42" s="140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503" t="s">
        <v>84</v>
      </c>
      <c r="S42" s="503"/>
      <c r="T42" s="503"/>
      <c r="U42" s="503"/>
      <c r="V42" s="503"/>
      <c r="W42" s="503"/>
      <c r="X42" s="503"/>
      <c r="Y42" s="4"/>
      <c r="Z42" s="503" t="s">
        <v>85</v>
      </c>
      <c r="AA42" s="503"/>
      <c r="AB42" s="503"/>
      <c r="AC42" s="503"/>
      <c r="AD42" s="503"/>
      <c r="AE42" s="503"/>
      <c r="AF42" s="503"/>
      <c r="AG42" s="199"/>
      <c r="AH42" s="199"/>
      <c r="AI42" s="199"/>
      <c r="AJ42" s="199"/>
      <c r="AK42" s="199"/>
      <c r="AL42" s="199"/>
      <c r="AM42" s="199"/>
      <c r="AN42" s="199"/>
      <c r="AO42" s="199"/>
      <c r="AP42" s="143"/>
    </row>
    <row r="43" spans="2:42" ht="12" customHeight="1">
      <c r="B43" s="140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43"/>
    </row>
    <row r="44" spans="2:42" ht="12" customHeight="1">
      <c r="B44" s="140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43"/>
    </row>
    <row r="45" spans="2:42" ht="12" customHeight="1">
      <c r="B45" s="140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43"/>
    </row>
    <row r="46" spans="2:42" ht="12" customHeight="1">
      <c r="B46" s="140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43"/>
    </row>
    <row r="47" spans="2:42" ht="12" customHeight="1">
      <c r="B47" s="140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43"/>
    </row>
    <row r="48" spans="2:42" ht="12" customHeight="1">
      <c r="B48" s="140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43"/>
    </row>
    <row r="49" spans="2:42" ht="12" customHeight="1">
      <c r="B49" s="140"/>
      <c r="C49" s="202"/>
      <c r="D49" s="202"/>
      <c r="E49" s="202"/>
      <c r="F49" s="202"/>
      <c r="G49" s="202"/>
      <c r="H49" s="202"/>
      <c r="I49" s="202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43"/>
    </row>
    <row r="50" spans="2:42" ht="12" customHeight="1">
      <c r="B50" s="140"/>
      <c r="C50" s="203" t="s">
        <v>257</v>
      </c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43"/>
    </row>
    <row r="51" spans="2:42" ht="12" customHeight="1">
      <c r="B51" s="140"/>
      <c r="C51" s="203" t="s">
        <v>344</v>
      </c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43"/>
    </row>
    <row r="52" spans="2:42" ht="12" customHeight="1">
      <c r="B52" s="140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43"/>
    </row>
    <row r="53" spans="2:42" ht="12" customHeight="1">
      <c r="B53" s="140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43"/>
    </row>
    <row r="54" spans="2:42" s="136" customFormat="1" ht="12" customHeight="1">
      <c r="B54" s="144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45"/>
    </row>
    <row r="55" spans="2:42" ht="12" customHeight="1" thickBot="1"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7"/>
    </row>
    <row r="56" ht="12" customHeight="1"/>
    <row r="57" ht="12" customHeight="1"/>
    <row r="58" ht="12" customHeight="1"/>
    <row r="59" ht="12" customHeight="1"/>
  </sheetData>
  <sheetProtection/>
  <mergeCells count="121">
    <mergeCell ref="B1:AP1"/>
    <mergeCell ref="C9:AO9"/>
    <mergeCell ref="C11:E15"/>
    <mergeCell ref="F11:X15"/>
    <mergeCell ref="Y11:AC15"/>
    <mergeCell ref="AD11:AI15"/>
    <mergeCell ref="AJ11:AO15"/>
    <mergeCell ref="Y17:AC17"/>
    <mergeCell ref="AD17:AI17"/>
    <mergeCell ref="C16:E16"/>
    <mergeCell ref="F16:X16"/>
    <mergeCell ref="Y16:AC16"/>
    <mergeCell ref="AD16:AI16"/>
    <mergeCell ref="AJ16:AO16"/>
    <mergeCell ref="AJ17:AO17"/>
    <mergeCell ref="AJ18:AO18"/>
    <mergeCell ref="AJ19:AO19"/>
    <mergeCell ref="C18:E18"/>
    <mergeCell ref="F18:X18"/>
    <mergeCell ref="Y18:AC18"/>
    <mergeCell ref="AD18:AI18"/>
    <mergeCell ref="C17:E17"/>
    <mergeCell ref="F17:X17"/>
    <mergeCell ref="AJ20:AO20"/>
    <mergeCell ref="C19:E19"/>
    <mergeCell ref="F19:X19"/>
    <mergeCell ref="Y19:AC19"/>
    <mergeCell ref="AD19:AI19"/>
    <mergeCell ref="C20:E20"/>
    <mergeCell ref="F20:X20"/>
    <mergeCell ref="Y20:AC20"/>
    <mergeCell ref="AD20:AI20"/>
    <mergeCell ref="AJ21:AO21"/>
    <mergeCell ref="C22:E22"/>
    <mergeCell ref="F22:X22"/>
    <mergeCell ref="Y22:AC22"/>
    <mergeCell ref="AD22:AI22"/>
    <mergeCell ref="AJ22:AO22"/>
    <mergeCell ref="C21:E21"/>
    <mergeCell ref="F21:X21"/>
    <mergeCell ref="Y21:AC21"/>
    <mergeCell ref="AD21:AI21"/>
    <mergeCell ref="AJ23:AO23"/>
    <mergeCell ref="C24:E24"/>
    <mergeCell ref="F24:X24"/>
    <mergeCell ref="Y24:AC24"/>
    <mergeCell ref="AD24:AI24"/>
    <mergeCell ref="AJ24:AO24"/>
    <mergeCell ref="C23:E23"/>
    <mergeCell ref="F23:X23"/>
    <mergeCell ref="Y23:AC23"/>
    <mergeCell ref="AD23:AI23"/>
    <mergeCell ref="AJ25:AO25"/>
    <mergeCell ref="C26:E26"/>
    <mergeCell ref="F26:X26"/>
    <mergeCell ref="Y26:AC26"/>
    <mergeCell ref="AD26:AI26"/>
    <mergeCell ref="AJ26:AO26"/>
    <mergeCell ref="C25:E25"/>
    <mergeCell ref="F25:X25"/>
    <mergeCell ref="Y25:AC25"/>
    <mergeCell ref="AD25:AI25"/>
    <mergeCell ref="AJ27:AO27"/>
    <mergeCell ref="C28:E28"/>
    <mergeCell ref="F28:X28"/>
    <mergeCell ref="Y28:AC28"/>
    <mergeCell ref="AD28:AI28"/>
    <mergeCell ref="AJ28:AO28"/>
    <mergeCell ref="C27:E27"/>
    <mergeCell ref="F27:X27"/>
    <mergeCell ref="Y27:AC27"/>
    <mergeCell ref="AD27:AI27"/>
    <mergeCell ref="AJ29:AO29"/>
    <mergeCell ref="C30:E30"/>
    <mergeCell ref="F30:X30"/>
    <mergeCell ref="Y30:AC30"/>
    <mergeCell ref="AD30:AI30"/>
    <mergeCell ref="AJ30:AO30"/>
    <mergeCell ref="C29:E29"/>
    <mergeCell ref="F29:X29"/>
    <mergeCell ref="Y29:AC29"/>
    <mergeCell ref="AD29:AI29"/>
    <mergeCell ref="AJ31:AO31"/>
    <mergeCell ref="C32:E32"/>
    <mergeCell ref="F32:X32"/>
    <mergeCell ref="Y32:AC32"/>
    <mergeCell ref="AD32:AI32"/>
    <mergeCell ref="AJ32:AO32"/>
    <mergeCell ref="C31:E31"/>
    <mergeCell ref="F31:X31"/>
    <mergeCell ref="Y31:AC31"/>
    <mergeCell ref="AD31:AI31"/>
    <mergeCell ref="AJ33:AO33"/>
    <mergeCell ref="C34:E34"/>
    <mergeCell ref="F34:X34"/>
    <mergeCell ref="Y34:AC34"/>
    <mergeCell ref="AD34:AI34"/>
    <mergeCell ref="AJ34:AO34"/>
    <mergeCell ref="C33:E33"/>
    <mergeCell ref="F33:X33"/>
    <mergeCell ref="Y33:AC33"/>
    <mergeCell ref="AD33:AI33"/>
    <mergeCell ref="AJ35:AO35"/>
    <mergeCell ref="C36:E36"/>
    <mergeCell ref="F36:X36"/>
    <mergeCell ref="Y36:AC36"/>
    <mergeCell ref="AD36:AI36"/>
    <mergeCell ref="AJ36:AO36"/>
    <mergeCell ref="C35:E35"/>
    <mergeCell ref="F35:X35"/>
    <mergeCell ref="Y35:AC35"/>
    <mergeCell ref="AD35:AI35"/>
    <mergeCell ref="AJ37:AO37"/>
    <mergeCell ref="R41:X41"/>
    <mergeCell ref="Z41:AF41"/>
    <mergeCell ref="R42:X42"/>
    <mergeCell ref="Z42:AF42"/>
    <mergeCell ref="C37:E37"/>
    <mergeCell ref="F37:X37"/>
    <mergeCell ref="Y37:AC37"/>
    <mergeCell ref="AD37:AI3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93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5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71" customWidth="1"/>
    <col min="3" max="3" width="102.875" style="71" customWidth="1"/>
    <col min="4" max="50" width="2.75390625" style="71" customWidth="1"/>
    <col min="51" max="16384" width="9.125" style="71" customWidth="1"/>
  </cols>
  <sheetData>
    <row r="1" spans="2:42" s="68" customFormat="1" ht="15" customHeight="1">
      <c r="B1" s="589" t="s">
        <v>225</v>
      </c>
      <c r="C1" s="589"/>
      <c r="D1" s="58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</row>
    <row r="2" spans="2:27" ht="15" customHeight="1" thickBot="1">
      <c r="B2" s="294" t="s">
        <v>112</v>
      </c>
      <c r="C2" s="294"/>
      <c r="D2" s="294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V2" s="72"/>
      <c r="W2" s="72"/>
      <c r="X2" s="72"/>
      <c r="Y2" s="72"/>
      <c r="Z2" s="72"/>
      <c r="AA2" s="72"/>
    </row>
    <row r="3" spans="1:21" ht="12" customHeight="1">
      <c r="A3" s="74"/>
      <c r="B3" s="75"/>
      <c r="C3" s="76"/>
      <c r="D3" s="77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12" customHeight="1">
      <c r="A4" s="78"/>
      <c r="B4" s="79"/>
      <c r="C4" s="131" t="s">
        <v>113</v>
      </c>
      <c r="D4" s="8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51" ht="12" customHeight="1">
      <c r="A5" s="78"/>
      <c r="B5" s="79"/>
      <c r="C5" s="131" t="s">
        <v>206</v>
      </c>
      <c r="D5" s="8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</row>
    <row r="6" spans="1:32" ht="12" customHeight="1">
      <c r="A6" s="78"/>
      <c r="B6" s="79"/>
      <c r="C6" s="131" t="s">
        <v>116</v>
      </c>
      <c r="D6" s="81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</row>
    <row r="7" spans="1:32" ht="12" customHeight="1">
      <c r="A7" s="78"/>
      <c r="B7" s="79"/>
      <c r="C7" s="131" t="s">
        <v>117</v>
      </c>
      <c r="D7" s="81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</row>
    <row r="8" spans="1:32" ht="12" customHeight="1">
      <c r="A8" s="78"/>
      <c r="B8" s="79"/>
      <c r="C8" s="131" t="s">
        <v>118</v>
      </c>
      <c r="D8" s="81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</row>
    <row r="9" spans="1:32" ht="12" customHeight="1">
      <c r="A9" s="78"/>
      <c r="B9" s="79"/>
      <c r="C9" s="80" t="s">
        <v>305</v>
      </c>
      <c r="D9" s="81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1:4" ht="19.5" customHeight="1">
      <c r="A10" s="78"/>
      <c r="B10" s="79"/>
      <c r="C10" s="89"/>
      <c r="D10" s="81"/>
    </row>
    <row r="11" spans="1:4" ht="12" customHeight="1">
      <c r="A11" s="78"/>
      <c r="B11" s="79"/>
      <c r="C11" s="93" t="s">
        <v>75</v>
      </c>
      <c r="D11" s="81"/>
    </row>
    <row r="12" spans="1:21" ht="13.5" customHeight="1">
      <c r="A12" s="78"/>
      <c r="B12" s="79"/>
      <c r="C12" s="93" t="s">
        <v>76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2" customHeight="1">
      <c r="A13" s="78"/>
      <c r="B13" s="79"/>
      <c r="C13" s="94"/>
      <c r="D13" s="84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ht="12" customHeight="1">
      <c r="A14" s="78"/>
      <c r="B14" s="79"/>
      <c r="C14" s="95" t="s">
        <v>325</v>
      </c>
      <c r="D14" s="84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ht="12" customHeight="1">
      <c r="A15" s="78"/>
      <c r="B15" s="79"/>
      <c r="C15" s="95" t="s">
        <v>114</v>
      </c>
      <c r="D15" s="84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4" ht="12" customHeight="1">
      <c r="A16" s="78"/>
      <c r="B16" s="79"/>
      <c r="C16" s="96"/>
      <c r="D16" s="84"/>
    </row>
    <row r="17" spans="1:4" ht="10.5">
      <c r="A17" s="78"/>
      <c r="B17" s="79"/>
      <c r="C17" s="97" t="s">
        <v>207</v>
      </c>
      <c r="D17" s="84"/>
    </row>
    <row r="18" spans="1:4" ht="21">
      <c r="A18" s="78"/>
      <c r="B18" s="79"/>
      <c r="C18" s="97" t="s">
        <v>0</v>
      </c>
      <c r="D18" s="84"/>
    </row>
    <row r="19" spans="1:4" ht="42">
      <c r="A19" s="78"/>
      <c r="B19" s="79"/>
      <c r="C19" s="98" t="s">
        <v>258</v>
      </c>
      <c r="D19" s="84"/>
    </row>
    <row r="20" spans="1:4" ht="52.5">
      <c r="A20" s="78"/>
      <c r="B20" s="79"/>
      <c r="C20" s="98" t="s">
        <v>54</v>
      </c>
      <c r="D20" s="84"/>
    </row>
    <row r="21" spans="1:4" ht="21">
      <c r="A21" s="78"/>
      <c r="B21" s="79"/>
      <c r="C21" s="97" t="s">
        <v>147</v>
      </c>
      <c r="D21" s="84"/>
    </row>
    <row r="22" spans="1:4" ht="10.5">
      <c r="A22" s="78"/>
      <c r="B22" s="79"/>
      <c r="C22" s="97" t="s">
        <v>1</v>
      </c>
      <c r="D22" s="84"/>
    </row>
    <row r="23" spans="1:4" ht="21">
      <c r="A23" s="78"/>
      <c r="B23" s="79"/>
      <c r="C23" s="97" t="s">
        <v>2</v>
      </c>
      <c r="D23" s="84"/>
    </row>
    <row r="24" spans="1:4" ht="78.75" customHeight="1">
      <c r="A24" s="78"/>
      <c r="B24" s="79"/>
      <c r="C24" s="98" t="s">
        <v>261</v>
      </c>
      <c r="D24" s="84"/>
    </row>
    <row r="25" spans="1:4" ht="46.5" customHeight="1">
      <c r="A25" s="78"/>
      <c r="B25" s="79"/>
      <c r="C25" s="98" t="s">
        <v>262</v>
      </c>
      <c r="D25" s="84"/>
    </row>
    <row r="26" spans="1:4" ht="21">
      <c r="A26" s="78"/>
      <c r="B26" s="79"/>
      <c r="C26" s="97" t="s">
        <v>55</v>
      </c>
      <c r="D26" s="84"/>
    </row>
    <row r="27" spans="1:4" ht="59.25" customHeight="1">
      <c r="A27" s="78"/>
      <c r="B27" s="79"/>
      <c r="C27" s="98" t="s">
        <v>3</v>
      </c>
      <c r="D27" s="84"/>
    </row>
    <row r="28" spans="1:4" ht="57" customHeight="1">
      <c r="A28" s="78"/>
      <c r="B28" s="79"/>
      <c r="C28" s="98" t="s">
        <v>4</v>
      </c>
      <c r="D28" s="84"/>
    </row>
    <row r="29" spans="1:4" ht="105">
      <c r="A29" s="78"/>
      <c r="B29" s="79"/>
      <c r="C29" s="98" t="s">
        <v>259</v>
      </c>
      <c r="D29" s="84"/>
    </row>
    <row r="30" spans="1:4" ht="42">
      <c r="A30" s="78"/>
      <c r="B30" s="79"/>
      <c r="C30" s="98" t="s">
        <v>260</v>
      </c>
      <c r="D30" s="84"/>
    </row>
    <row r="31" spans="1:4" ht="57.75" customHeight="1">
      <c r="A31" s="78"/>
      <c r="B31" s="79"/>
      <c r="C31" s="98" t="s">
        <v>56</v>
      </c>
      <c r="D31" s="84"/>
    </row>
    <row r="32" spans="1:4" ht="42">
      <c r="A32" s="78"/>
      <c r="B32" s="79"/>
      <c r="C32" s="98" t="s">
        <v>57</v>
      </c>
      <c r="D32" s="84"/>
    </row>
    <row r="33" spans="1:4" ht="21">
      <c r="A33" s="78"/>
      <c r="B33" s="79"/>
      <c r="C33" s="97" t="s">
        <v>58</v>
      </c>
      <c r="D33" s="84"/>
    </row>
    <row r="34" spans="1:4" ht="10.5">
      <c r="A34" s="78"/>
      <c r="B34" s="79"/>
      <c r="C34" s="98" t="s">
        <v>5</v>
      </c>
      <c r="D34" s="84"/>
    </row>
    <row r="35" spans="1:4" ht="42">
      <c r="A35" s="78"/>
      <c r="B35" s="79"/>
      <c r="C35" s="98" t="s">
        <v>6</v>
      </c>
      <c r="D35" s="84"/>
    </row>
    <row r="36" spans="1:4" ht="10.5">
      <c r="A36" s="78"/>
      <c r="B36" s="79"/>
      <c r="C36" s="98" t="s">
        <v>59</v>
      </c>
      <c r="D36" s="84"/>
    </row>
    <row r="37" spans="1:4" ht="52.5">
      <c r="A37" s="78"/>
      <c r="B37" s="79"/>
      <c r="C37" s="98" t="s">
        <v>7</v>
      </c>
      <c r="D37" s="84"/>
    </row>
    <row r="38" spans="1:4" ht="31.5">
      <c r="A38" s="78"/>
      <c r="B38" s="79"/>
      <c r="C38" s="98" t="s">
        <v>60</v>
      </c>
      <c r="D38" s="84"/>
    </row>
    <row r="39" spans="1:4" ht="69.75" customHeight="1">
      <c r="A39" s="78"/>
      <c r="B39" s="79"/>
      <c r="C39" s="98" t="s">
        <v>61</v>
      </c>
      <c r="D39" s="84"/>
    </row>
    <row r="40" spans="1:4" ht="26.25" customHeight="1">
      <c r="A40" s="78"/>
      <c r="B40" s="79"/>
      <c r="C40" s="98" t="s">
        <v>148</v>
      </c>
      <c r="D40" s="84"/>
    </row>
    <row r="41" spans="1:4" ht="45.75" customHeight="1">
      <c r="A41" s="78"/>
      <c r="B41" s="79"/>
      <c r="C41" s="98" t="s">
        <v>8</v>
      </c>
      <c r="D41" s="84"/>
    </row>
    <row r="42" spans="1:4" ht="99" customHeight="1">
      <c r="A42" s="78"/>
      <c r="B42" s="79"/>
      <c r="C42" s="98" t="s">
        <v>9</v>
      </c>
      <c r="D42" s="84"/>
    </row>
    <row r="43" spans="1:4" ht="31.5">
      <c r="A43" s="78"/>
      <c r="B43" s="79"/>
      <c r="C43" s="98" t="s">
        <v>10</v>
      </c>
      <c r="D43" s="84"/>
    </row>
    <row r="44" spans="1:4" ht="31.5">
      <c r="A44" s="78"/>
      <c r="B44" s="79"/>
      <c r="C44" s="98" t="s">
        <v>11</v>
      </c>
      <c r="D44" s="84"/>
    </row>
    <row r="45" spans="1:4" ht="51.75" customHeight="1">
      <c r="A45" s="78"/>
      <c r="B45" s="79"/>
      <c r="C45" s="98" t="s">
        <v>12</v>
      </c>
      <c r="D45" s="84"/>
    </row>
    <row r="46" spans="1:4" ht="97.5" customHeight="1">
      <c r="A46" s="78"/>
      <c r="B46" s="79"/>
      <c r="C46" s="98" t="s">
        <v>231</v>
      </c>
      <c r="D46" s="84"/>
    </row>
    <row r="47" spans="1:4" ht="31.5">
      <c r="A47" s="78"/>
      <c r="B47" s="79"/>
      <c r="C47" s="98" t="s">
        <v>232</v>
      </c>
      <c r="D47" s="84"/>
    </row>
    <row r="48" spans="1:4" ht="42">
      <c r="A48" s="78"/>
      <c r="B48" s="79"/>
      <c r="C48" s="98" t="s">
        <v>233</v>
      </c>
      <c r="D48" s="84"/>
    </row>
    <row r="49" spans="1:4" ht="21">
      <c r="A49" s="78"/>
      <c r="B49" s="79"/>
      <c r="C49" s="97" t="s">
        <v>149</v>
      </c>
      <c r="D49" s="84"/>
    </row>
    <row r="50" spans="1:4" ht="110.25" customHeight="1">
      <c r="A50" s="78"/>
      <c r="B50" s="79"/>
      <c r="C50" s="98" t="s">
        <v>67</v>
      </c>
      <c r="D50" s="84"/>
    </row>
    <row r="51" spans="1:4" ht="52.5" customHeight="1">
      <c r="A51" s="78"/>
      <c r="B51" s="79"/>
      <c r="C51" s="98" t="s">
        <v>68</v>
      </c>
      <c r="D51" s="84"/>
    </row>
    <row r="52" spans="1:4" ht="84">
      <c r="A52" s="78"/>
      <c r="B52" s="79"/>
      <c r="C52" s="98" t="s">
        <v>65</v>
      </c>
      <c r="D52" s="84"/>
    </row>
    <row r="53" spans="1:4" ht="73.5">
      <c r="A53" s="78"/>
      <c r="B53" s="79"/>
      <c r="C53" s="98" t="s">
        <v>66</v>
      </c>
      <c r="D53" s="84"/>
    </row>
    <row r="54" spans="1:4" ht="39" customHeight="1">
      <c r="A54" s="78"/>
      <c r="B54" s="79"/>
      <c r="C54" s="98" t="s">
        <v>234</v>
      </c>
      <c r="D54" s="84"/>
    </row>
    <row r="55" spans="1:4" ht="79.5" customHeight="1">
      <c r="A55" s="78"/>
      <c r="B55" s="79"/>
      <c r="C55" s="98" t="s">
        <v>235</v>
      </c>
      <c r="D55" s="84"/>
    </row>
    <row r="56" spans="1:4" ht="31.5">
      <c r="A56" s="78"/>
      <c r="B56" s="79"/>
      <c r="C56" s="98" t="s">
        <v>236</v>
      </c>
      <c r="D56" s="84"/>
    </row>
    <row r="57" spans="1:4" ht="21">
      <c r="A57" s="78"/>
      <c r="B57" s="79"/>
      <c r="C57" s="97" t="s">
        <v>73</v>
      </c>
      <c r="D57" s="84"/>
    </row>
    <row r="58" spans="1:4" ht="84">
      <c r="A58" s="78"/>
      <c r="B58" s="79"/>
      <c r="C58" s="98" t="s">
        <v>240</v>
      </c>
      <c r="D58" s="84"/>
    </row>
    <row r="59" spans="1:4" ht="42">
      <c r="A59" s="78"/>
      <c r="B59" s="79"/>
      <c r="C59" s="98" t="s">
        <v>241</v>
      </c>
      <c r="D59" s="84"/>
    </row>
    <row r="60" spans="1:4" ht="84">
      <c r="A60" s="78"/>
      <c r="B60" s="79"/>
      <c r="C60" s="98" t="s">
        <v>238</v>
      </c>
      <c r="D60" s="84"/>
    </row>
    <row r="61" spans="1:4" ht="31.5">
      <c r="A61" s="78"/>
      <c r="B61" s="79"/>
      <c r="C61" s="98" t="s">
        <v>239</v>
      </c>
      <c r="D61" s="84"/>
    </row>
    <row r="62" spans="1:4" ht="79.5" customHeight="1">
      <c r="A62" s="78"/>
      <c r="B62" s="79"/>
      <c r="C62" s="98" t="s">
        <v>33</v>
      </c>
      <c r="D62" s="84"/>
    </row>
    <row r="63" spans="1:4" ht="21">
      <c r="A63" s="78"/>
      <c r="B63" s="79"/>
      <c r="C63" s="98" t="s">
        <v>151</v>
      </c>
      <c r="D63" s="84"/>
    </row>
    <row r="64" spans="1:4" ht="36.75" customHeight="1">
      <c r="A64" s="78"/>
      <c r="B64" s="79"/>
      <c r="C64" s="98" t="s">
        <v>245</v>
      </c>
      <c r="D64" s="84"/>
    </row>
    <row r="65" spans="1:4" ht="36.75" customHeight="1">
      <c r="A65" s="78"/>
      <c r="B65" s="79"/>
      <c r="C65" s="98" t="s">
        <v>246</v>
      </c>
      <c r="D65" s="84"/>
    </row>
    <row r="66" spans="1:4" ht="63">
      <c r="A66" s="78"/>
      <c r="B66" s="79"/>
      <c r="C66" s="98" t="s">
        <v>34</v>
      </c>
      <c r="D66" s="84"/>
    </row>
    <row r="67" spans="1:4" ht="52.5">
      <c r="A67" s="78"/>
      <c r="B67" s="79"/>
      <c r="C67" s="98" t="s">
        <v>35</v>
      </c>
      <c r="D67" s="84"/>
    </row>
    <row r="68" spans="1:4" ht="46.5" customHeight="1">
      <c r="A68" s="78"/>
      <c r="B68" s="79"/>
      <c r="C68" s="98" t="s">
        <v>36</v>
      </c>
      <c r="D68" s="84"/>
    </row>
    <row r="69" spans="1:4" ht="52.5" customHeight="1">
      <c r="A69" s="78"/>
      <c r="B69" s="79"/>
      <c r="C69" s="98" t="s">
        <v>37</v>
      </c>
      <c r="D69" s="84"/>
    </row>
    <row r="70" spans="1:4" ht="48" customHeight="1">
      <c r="A70" s="78"/>
      <c r="B70" s="79"/>
      <c r="C70" s="98" t="s">
        <v>38</v>
      </c>
      <c r="D70" s="84"/>
    </row>
    <row r="71" spans="1:4" ht="59.25" customHeight="1">
      <c r="A71" s="78"/>
      <c r="B71" s="79"/>
      <c r="C71" s="98" t="s">
        <v>39</v>
      </c>
      <c r="D71" s="84"/>
    </row>
    <row r="72" spans="1:4" ht="75.75" customHeight="1">
      <c r="A72" s="78"/>
      <c r="B72" s="79"/>
      <c r="C72" s="98" t="s">
        <v>242</v>
      </c>
      <c r="D72" s="84"/>
    </row>
    <row r="73" spans="1:4" ht="42">
      <c r="A73" s="78"/>
      <c r="B73" s="79"/>
      <c r="C73" s="98" t="s">
        <v>345</v>
      </c>
      <c r="D73" s="84"/>
    </row>
    <row r="74" spans="1:4" ht="42">
      <c r="A74" s="78"/>
      <c r="B74" s="79"/>
      <c r="C74" s="98" t="s">
        <v>346</v>
      </c>
      <c r="D74" s="84"/>
    </row>
    <row r="75" spans="1:4" ht="42">
      <c r="A75" s="78"/>
      <c r="B75" s="79"/>
      <c r="C75" s="98" t="s">
        <v>347</v>
      </c>
      <c r="D75" s="84"/>
    </row>
    <row r="76" spans="1:4" ht="42">
      <c r="A76" s="78"/>
      <c r="B76" s="79"/>
      <c r="C76" s="98" t="s">
        <v>348</v>
      </c>
      <c r="D76" s="84"/>
    </row>
    <row r="77" spans="1:4" ht="10.5">
      <c r="A77" s="78"/>
      <c r="B77" s="79"/>
      <c r="C77" s="98" t="s">
        <v>349</v>
      </c>
      <c r="D77" s="84"/>
    </row>
    <row r="78" spans="1:4" ht="39" customHeight="1">
      <c r="A78" s="78"/>
      <c r="B78" s="79"/>
      <c r="C78" s="98" t="s">
        <v>350</v>
      </c>
      <c r="D78" s="84"/>
    </row>
    <row r="79" spans="1:4" ht="61.5" customHeight="1">
      <c r="A79" s="78"/>
      <c r="B79" s="79"/>
      <c r="C79" s="98" t="s">
        <v>351</v>
      </c>
      <c r="D79" s="84"/>
    </row>
    <row r="80" spans="1:4" ht="70.5" customHeight="1">
      <c r="A80" s="78"/>
      <c r="B80" s="79"/>
      <c r="C80" s="98" t="s">
        <v>249</v>
      </c>
      <c r="D80" s="84"/>
    </row>
    <row r="81" spans="1:4" ht="36" customHeight="1">
      <c r="A81" s="78"/>
      <c r="B81" s="79"/>
      <c r="C81" s="98" t="s">
        <v>352</v>
      </c>
      <c r="D81" s="84"/>
    </row>
    <row r="82" spans="1:4" ht="21">
      <c r="A82" s="78"/>
      <c r="B82" s="79"/>
      <c r="C82" s="98" t="s">
        <v>353</v>
      </c>
      <c r="D82" s="84"/>
    </row>
    <row r="83" spans="1:4" ht="31.5">
      <c r="A83" s="78"/>
      <c r="B83" s="79"/>
      <c r="C83" s="98" t="s">
        <v>354</v>
      </c>
      <c r="D83" s="84"/>
    </row>
    <row r="84" spans="1:4" ht="21">
      <c r="A84" s="78"/>
      <c r="B84" s="79"/>
      <c r="C84" s="98" t="s">
        <v>355</v>
      </c>
      <c r="D84" s="84"/>
    </row>
    <row r="85" spans="1:4" ht="21">
      <c r="A85" s="78"/>
      <c r="B85" s="79"/>
      <c r="C85" s="98" t="s">
        <v>353</v>
      </c>
      <c r="D85" s="84"/>
    </row>
    <row r="86" spans="1:4" ht="115.5">
      <c r="A86" s="78"/>
      <c r="B86" s="79"/>
      <c r="C86" s="98" t="s">
        <v>152</v>
      </c>
      <c r="D86" s="84"/>
    </row>
    <row r="87" spans="1:4" ht="63">
      <c r="A87" s="78"/>
      <c r="B87" s="79"/>
      <c r="C87" s="98" t="s">
        <v>356</v>
      </c>
      <c r="D87" s="84"/>
    </row>
    <row r="88" spans="1:4" ht="42">
      <c r="A88" s="78"/>
      <c r="B88" s="79"/>
      <c r="C88" s="98" t="s">
        <v>357</v>
      </c>
      <c r="D88" s="84"/>
    </row>
    <row r="89" spans="1:4" ht="63">
      <c r="A89" s="78"/>
      <c r="B89" s="79"/>
      <c r="C89" s="98" t="s">
        <v>303</v>
      </c>
      <c r="D89" s="84"/>
    </row>
    <row r="90" spans="1:4" ht="42">
      <c r="A90" s="78"/>
      <c r="B90" s="79"/>
      <c r="C90" s="98" t="s">
        <v>69</v>
      </c>
      <c r="D90" s="84"/>
    </row>
    <row r="91" spans="1:4" ht="31.5">
      <c r="A91" s="78"/>
      <c r="B91" s="79"/>
      <c r="C91" s="98" t="s">
        <v>358</v>
      </c>
      <c r="D91" s="84"/>
    </row>
    <row r="92" spans="1:4" ht="42">
      <c r="A92" s="78"/>
      <c r="B92" s="79"/>
      <c r="C92" s="98" t="s">
        <v>247</v>
      </c>
      <c r="D92" s="84"/>
    </row>
    <row r="93" spans="1:4" ht="73.5">
      <c r="A93" s="78"/>
      <c r="B93" s="79"/>
      <c r="C93" s="98" t="s">
        <v>13</v>
      </c>
      <c r="D93" s="84"/>
    </row>
    <row r="94" spans="1:4" ht="10.5">
      <c r="A94" s="78"/>
      <c r="B94" s="79"/>
      <c r="C94" s="98" t="s">
        <v>14</v>
      </c>
      <c r="D94" s="84"/>
    </row>
    <row r="95" spans="1:4" ht="31.5">
      <c r="A95" s="78"/>
      <c r="B95" s="79"/>
      <c r="C95" s="98" t="s">
        <v>15</v>
      </c>
      <c r="D95" s="84"/>
    </row>
    <row r="96" spans="1:4" ht="10.5">
      <c r="A96" s="78"/>
      <c r="B96" s="79"/>
      <c r="C96" s="98" t="s">
        <v>16</v>
      </c>
      <c r="D96" s="84"/>
    </row>
    <row r="97" spans="1:4" ht="31.5">
      <c r="A97" s="78"/>
      <c r="B97" s="79"/>
      <c r="C97" s="98" t="s">
        <v>17</v>
      </c>
      <c r="D97" s="84"/>
    </row>
    <row r="98" spans="1:4" ht="52.5">
      <c r="A98" s="78"/>
      <c r="B98" s="79"/>
      <c r="C98" s="98" t="s">
        <v>228</v>
      </c>
      <c r="D98" s="84"/>
    </row>
    <row r="99" spans="1:4" ht="52.5">
      <c r="A99" s="78"/>
      <c r="B99" s="79"/>
      <c r="C99" s="98" t="s">
        <v>229</v>
      </c>
      <c r="D99" s="84"/>
    </row>
    <row r="100" spans="2:4" ht="21">
      <c r="B100" s="79"/>
      <c r="C100" s="97" t="s">
        <v>18</v>
      </c>
      <c r="D100" s="81"/>
    </row>
    <row r="101" spans="2:4" ht="12" customHeight="1">
      <c r="B101" s="79"/>
      <c r="C101" s="97"/>
      <c r="D101" s="81"/>
    </row>
    <row r="102" spans="2:4" ht="12" customHeight="1">
      <c r="B102" s="79"/>
      <c r="C102" s="95" t="s">
        <v>19</v>
      </c>
      <c r="D102" s="81"/>
    </row>
    <row r="103" spans="2:4" ht="12" customHeight="1">
      <c r="B103" s="79"/>
      <c r="C103" s="209" t="s">
        <v>328</v>
      </c>
      <c r="D103" s="81"/>
    </row>
    <row r="104" spans="2:4" ht="12" customHeight="1">
      <c r="B104" s="79"/>
      <c r="C104" s="99"/>
      <c r="D104" s="81"/>
    </row>
    <row r="105" spans="2:4" ht="31.5">
      <c r="B105" s="79"/>
      <c r="C105" s="98" t="s">
        <v>20</v>
      </c>
      <c r="D105" s="81"/>
    </row>
    <row r="106" spans="2:4" ht="10.5">
      <c r="B106" s="79"/>
      <c r="C106" s="97" t="s">
        <v>326</v>
      </c>
      <c r="D106" s="81"/>
    </row>
    <row r="107" spans="2:4" ht="10.5">
      <c r="B107" s="79"/>
      <c r="C107" s="97" t="s">
        <v>329</v>
      </c>
      <c r="D107" s="81"/>
    </row>
    <row r="108" spans="2:4" ht="21">
      <c r="B108" s="79"/>
      <c r="C108" s="97" t="s">
        <v>72</v>
      </c>
      <c r="D108" s="81"/>
    </row>
    <row r="109" spans="2:4" ht="10.5">
      <c r="B109" s="79"/>
      <c r="C109" s="97" t="s">
        <v>70</v>
      </c>
      <c r="D109" s="81"/>
    </row>
    <row r="110" spans="2:4" ht="10.5">
      <c r="B110" s="79"/>
      <c r="C110" s="97" t="s">
        <v>71</v>
      </c>
      <c r="D110" s="81"/>
    </row>
    <row r="111" spans="2:4" ht="10.5">
      <c r="B111" s="79"/>
      <c r="C111" s="97" t="s">
        <v>21</v>
      </c>
      <c r="D111" s="81"/>
    </row>
    <row r="112" spans="2:4" ht="21">
      <c r="B112" s="79"/>
      <c r="C112" s="97" t="s">
        <v>22</v>
      </c>
      <c r="D112" s="81"/>
    </row>
    <row r="113" spans="2:4" ht="31.5">
      <c r="B113" s="79"/>
      <c r="C113" s="98" t="s">
        <v>23</v>
      </c>
      <c r="D113" s="81"/>
    </row>
    <row r="114" spans="2:4" ht="31.5">
      <c r="B114" s="79"/>
      <c r="C114" s="97" t="s">
        <v>24</v>
      </c>
      <c r="D114" s="81"/>
    </row>
    <row r="115" spans="2:4" ht="21">
      <c r="B115" s="79"/>
      <c r="C115" s="97" t="s">
        <v>25</v>
      </c>
      <c r="D115" s="81"/>
    </row>
    <row r="116" spans="2:4" ht="21">
      <c r="B116" s="79"/>
      <c r="C116" s="97" t="s">
        <v>26</v>
      </c>
      <c r="D116" s="81"/>
    </row>
    <row r="117" spans="2:4" ht="42">
      <c r="B117" s="79"/>
      <c r="C117" s="98" t="s">
        <v>248</v>
      </c>
      <c r="D117" s="81"/>
    </row>
    <row r="118" spans="2:4" ht="10.5">
      <c r="B118" s="79"/>
      <c r="C118" s="97" t="s">
        <v>27</v>
      </c>
      <c r="D118" s="81"/>
    </row>
    <row r="119" spans="2:4" ht="21">
      <c r="B119" s="79"/>
      <c r="C119" s="97" t="s">
        <v>28</v>
      </c>
      <c r="D119" s="81"/>
    </row>
    <row r="120" spans="2:4" ht="63">
      <c r="B120" s="79"/>
      <c r="C120" s="98" t="s">
        <v>29</v>
      </c>
      <c r="D120" s="81"/>
    </row>
    <row r="121" spans="2:4" ht="42">
      <c r="B121" s="79"/>
      <c r="C121" s="98" t="s">
        <v>30</v>
      </c>
      <c r="D121" s="81"/>
    </row>
    <row r="122" spans="2:4" ht="42">
      <c r="B122" s="79"/>
      <c r="C122" s="98" t="s">
        <v>31</v>
      </c>
      <c r="D122" s="81"/>
    </row>
    <row r="123" spans="2:4" ht="42">
      <c r="B123" s="79"/>
      <c r="C123" s="98" t="s">
        <v>32</v>
      </c>
      <c r="D123" s="81"/>
    </row>
    <row r="124" spans="2:4" ht="31.5">
      <c r="B124" s="79"/>
      <c r="C124" s="98" t="s">
        <v>208</v>
      </c>
      <c r="D124" s="81"/>
    </row>
    <row r="125" spans="2:4" ht="10.5">
      <c r="B125" s="79"/>
      <c r="C125" s="97" t="s">
        <v>209</v>
      </c>
      <c r="D125" s="81"/>
    </row>
    <row r="126" spans="2:4" ht="21">
      <c r="B126" s="79"/>
      <c r="C126" s="97" t="s">
        <v>210</v>
      </c>
      <c r="D126" s="81"/>
    </row>
    <row r="127" spans="2:4" ht="21">
      <c r="B127" s="79"/>
      <c r="C127" s="97" t="s">
        <v>211</v>
      </c>
      <c r="D127" s="81"/>
    </row>
    <row r="128" spans="2:4" ht="10.5">
      <c r="B128" s="79"/>
      <c r="C128" s="97" t="s">
        <v>212</v>
      </c>
      <c r="D128" s="81"/>
    </row>
    <row r="129" spans="2:4" ht="31.5">
      <c r="B129" s="79"/>
      <c r="C129" s="98" t="s">
        <v>213</v>
      </c>
      <c r="D129" s="81"/>
    </row>
    <row r="130" spans="2:4" ht="21">
      <c r="B130" s="79"/>
      <c r="C130" s="97" t="s">
        <v>214</v>
      </c>
      <c r="D130" s="81"/>
    </row>
    <row r="131" spans="2:4" ht="31.5">
      <c r="B131" s="79"/>
      <c r="C131" s="98" t="s">
        <v>215</v>
      </c>
      <c r="D131" s="81"/>
    </row>
    <row r="132" spans="2:4" ht="10.5">
      <c r="B132" s="79"/>
      <c r="C132" s="97" t="s">
        <v>216</v>
      </c>
      <c r="D132" s="81"/>
    </row>
    <row r="133" spans="2:4" ht="63">
      <c r="B133" s="79"/>
      <c r="C133" s="98" t="s">
        <v>217</v>
      </c>
      <c r="D133" s="81"/>
    </row>
    <row r="134" spans="2:4" ht="31.5">
      <c r="B134" s="79"/>
      <c r="C134" s="98" t="s">
        <v>218</v>
      </c>
      <c r="D134" s="81"/>
    </row>
    <row r="135" spans="2:4" ht="21">
      <c r="B135" s="79"/>
      <c r="C135" s="97" t="s">
        <v>219</v>
      </c>
      <c r="D135" s="81"/>
    </row>
    <row r="136" spans="2:4" ht="10.5">
      <c r="B136" s="79"/>
      <c r="C136" s="97" t="s">
        <v>230</v>
      </c>
      <c r="D136" s="81"/>
    </row>
    <row r="137" spans="2:4" ht="21">
      <c r="B137" s="79"/>
      <c r="C137" s="97" t="s">
        <v>220</v>
      </c>
      <c r="D137" s="81"/>
    </row>
    <row r="138" spans="2:4" ht="21">
      <c r="B138" s="79"/>
      <c r="C138" s="97" t="s">
        <v>221</v>
      </c>
      <c r="D138" s="81"/>
    </row>
    <row r="139" spans="2:4" ht="10.5">
      <c r="B139" s="79"/>
      <c r="C139" s="97" t="s">
        <v>222</v>
      </c>
      <c r="D139" s="81"/>
    </row>
    <row r="140" spans="2:4" ht="42">
      <c r="B140" s="79"/>
      <c r="C140" s="98" t="s">
        <v>40</v>
      </c>
      <c r="D140" s="81"/>
    </row>
    <row r="141" spans="2:4" ht="42">
      <c r="B141" s="79"/>
      <c r="C141" s="98" t="s">
        <v>41</v>
      </c>
      <c r="D141" s="81"/>
    </row>
    <row r="142" spans="2:4" ht="21">
      <c r="B142" s="79"/>
      <c r="C142" s="97" t="s">
        <v>42</v>
      </c>
      <c r="D142" s="81"/>
    </row>
    <row r="143" spans="2:4" ht="31.5">
      <c r="B143" s="79"/>
      <c r="C143" s="98" t="s">
        <v>43</v>
      </c>
      <c r="D143" s="81"/>
    </row>
    <row r="144" spans="2:4" ht="10.5">
      <c r="B144" s="79"/>
      <c r="C144" s="97" t="s">
        <v>44</v>
      </c>
      <c r="D144" s="81"/>
    </row>
    <row r="145" spans="2:4" ht="21">
      <c r="B145" s="79"/>
      <c r="C145" s="97" t="s">
        <v>45</v>
      </c>
      <c r="D145" s="81"/>
    </row>
    <row r="146" spans="2:4" ht="21">
      <c r="B146" s="79"/>
      <c r="C146" s="97" t="s">
        <v>46</v>
      </c>
      <c r="D146" s="81"/>
    </row>
    <row r="147" spans="2:4" ht="42">
      <c r="B147" s="79"/>
      <c r="C147" s="98" t="s">
        <v>47</v>
      </c>
      <c r="D147" s="81"/>
    </row>
    <row r="148" spans="2:4" ht="12" customHeight="1">
      <c r="B148" s="79"/>
      <c r="C148" s="97" t="s">
        <v>48</v>
      </c>
      <c r="D148" s="81"/>
    </row>
    <row r="149" spans="2:4" ht="12" customHeight="1">
      <c r="B149" s="79"/>
      <c r="C149" s="97" t="s">
        <v>49</v>
      </c>
      <c r="D149" s="81"/>
    </row>
    <row r="150" spans="2:4" ht="21">
      <c r="B150" s="79"/>
      <c r="C150" s="97" t="s">
        <v>211</v>
      </c>
      <c r="D150" s="81"/>
    </row>
    <row r="151" spans="2:4" ht="21">
      <c r="B151" s="79"/>
      <c r="C151" s="97" t="s">
        <v>50</v>
      </c>
      <c r="D151" s="81"/>
    </row>
    <row r="152" spans="2:4" ht="42">
      <c r="B152" s="79"/>
      <c r="C152" s="98" t="s">
        <v>51</v>
      </c>
      <c r="D152" s="81"/>
    </row>
    <row r="153" spans="2:4" ht="42">
      <c r="B153" s="79"/>
      <c r="C153" s="98" t="s">
        <v>52</v>
      </c>
      <c r="D153" s="81"/>
    </row>
    <row r="154" spans="2:4" ht="42">
      <c r="B154" s="79"/>
      <c r="C154" s="98" t="s">
        <v>53</v>
      </c>
      <c r="D154" s="81"/>
    </row>
    <row r="155" spans="2:4" ht="42">
      <c r="B155" s="79"/>
      <c r="C155" s="98" t="s">
        <v>237</v>
      </c>
      <c r="D155" s="81"/>
    </row>
    <row r="156" spans="2:4" ht="39" customHeight="1">
      <c r="B156" s="79"/>
      <c r="C156" s="98"/>
      <c r="D156" s="81"/>
    </row>
    <row r="157" spans="2:4" ht="11.25" thickBot="1">
      <c r="B157" s="85"/>
      <c r="C157" s="88"/>
      <c r="D157" s="90"/>
    </row>
  </sheetData>
  <sheetProtection/>
  <mergeCells count="2">
    <mergeCell ref="B1:D1"/>
    <mergeCell ref="B2:D2"/>
  </mergeCells>
  <hyperlinks>
    <hyperlink ref="E6:AF6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E7:AF7" location="'Пр.3 Справка (Указ №171)'!A1" display="Перейти к Приложению 3 налоговой декларации (расчета) по налогу на прибыль и сбору на развитие территорий"/>
    <hyperlink ref="E8:AF8" location="'Пр.4 Справка (Указ №270)'!A1" display="Перейти к Приложению 4 налоговой декларации (расчета) по налогу на прибыль и сбору на развитие территорий"/>
    <hyperlink ref="E4:P4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E2:Y2" location="'НД по налогу на прибыль и сбору'!A1" display="Перейти к заполнению формы"/>
    <hyperlink ref="B2" location="'НД по НДС'!A1" display="Перейти к заполнению формы"/>
    <hyperlink ref="B2:D2" location="'НД по налогу при УСН (мес.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2020-02-24T11:37:55Z</cp:lastPrinted>
  <dcterms:created xsi:type="dcterms:W3CDTF">2003-10-18T11:05:50Z</dcterms:created>
  <dcterms:modified xsi:type="dcterms:W3CDTF">2021-03-17T09:15:45Z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