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5670" windowWidth="20940" windowHeight="6585" tabRatio="628" activeTab="0"/>
  </bookViews>
  <sheets>
    <sheet name="Расчет дохода предпр.объед.общ." sheetId="1" r:id="rId1"/>
  </sheets>
  <definedNames>
    <definedName name="год">'Расчет дохода предпр.объед.общ.'!$X$43</definedName>
    <definedName name="_xlnm.Print_Area" localSheetId="0">'Расчет дохода предпр.объед.общ.'!$C$3:$AL$199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</authors>
  <commentList>
    <comment ref="AO90" authorId="0">
      <text>
        <r>
          <rPr>
            <sz val="8"/>
            <rFont val="Tahoma"/>
            <family val="2"/>
          </rPr>
          <t>сумма данных по строкам 10.1 и 10.2 
должна быть равна данным по строке 10.
Если ячейка окрасилась в серый цвет, 
то необходимо проверить заполнение
строк 10, 10.1 и 10.2</t>
        </r>
      </text>
    </comment>
    <comment ref="AP90" authorId="0">
      <text>
        <r>
          <rPr>
            <sz val="8"/>
            <rFont val="Tahoma"/>
            <family val="2"/>
          </rPr>
          <t>сумма данных по строкам 10.1 и 10.2 
должна быть равна данным по строке 10.
Если ячейка окрасилась в серый цвет, 
то необходимо проверить заполнение
строк 10, 10.1 и 10.2</t>
        </r>
      </text>
    </comment>
    <comment ref="AQ90" authorId="0">
      <text>
        <r>
          <rPr>
            <sz val="8"/>
            <rFont val="Tahoma"/>
            <family val="2"/>
          </rPr>
          <t>сумма данных по строкам 10.1 и 10.2 
должна быть равна данным по строке 10.
Если ячейка окрасилась в серый цвет, 
то необходимо проверить заполнение
строк 10, 10.1 и 10.2</t>
        </r>
      </text>
    </comment>
    <comment ref="AR90" authorId="0">
      <text>
        <r>
          <rPr>
            <sz val="8"/>
            <rFont val="Tahoma"/>
            <family val="2"/>
          </rPr>
          <t>сумма данных по строкам 10.1 и 10.2 
должна быть равна данным по строке 10.
Если ячейка окрасилась в серый цвет, 
то необходимо проверить заполнение
строк 10, 10.1 и 10.2</t>
        </r>
      </text>
    </comment>
    <comment ref="AP4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AL3" authorId="0">
      <text>
        <r>
          <rPr>
            <b/>
            <sz val="8"/>
            <rFont val="Tahoma"/>
            <family val="0"/>
          </rPr>
          <t>С изменениями, внесенными Постановлением Министерства финансов Республики Беларусь
 от 31 декабря 2013 г. № 97, с изменениями, внесенными пост. Минфином РБ от 05.11.2014 № 71, 10.11.2017 № 40</t>
        </r>
      </text>
    </comment>
  </commentList>
</comments>
</file>

<file path=xl/sharedStrings.xml><?xml version="1.0" encoding="utf-8"?>
<sst xmlns="http://schemas.openxmlformats.org/spreadsheetml/2006/main" count="269" uniqueCount="189">
  <si>
    <t>квартал</t>
  </si>
  <si>
    <t>Отчетный период (квартал), за который обнаружены неполнота сведений или ошибки, приведшие к занижению (завышению) суммы части прибыли (дохода) за этот период</t>
  </si>
  <si>
    <t>Сумма части прибыли (дохода) к доначислению (уменьшению) за соответствующий отчетный период (квартал), за который обнаружены неполнота сведений или ошибки (+/–)</t>
  </si>
  <si>
    <t>I квартал</t>
  </si>
  <si>
    <t>II квартал</t>
  </si>
  <si>
    <t>III квартал</t>
  </si>
  <si>
    <t>IV квартал</t>
  </si>
  <si>
    <t>РАСЧЕТ</t>
  </si>
  <si>
    <t>Руководитель организации
или уполномоченное им лицо</t>
  </si>
  <si>
    <t>Штамп или отметка инспекции МНС</t>
  </si>
  <si>
    <t>месяц</t>
  </si>
  <si>
    <t>(пометить Х)</t>
  </si>
  <si>
    <t>за</t>
  </si>
  <si>
    <t>года</t>
  </si>
  <si>
    <t>№ п/п</t>
  </si>
  <si>
    <t>Х</t>
  </si>
  <si>
    <t>По сроку уплаты</t>
  </si>
  <si>
    <t>по</t>
  </si>
  <si>
    <t>(наименование района, города, района в городе)</t>
  </si>
  <si>
    <t>Должностное лицо инспекции МНС</t>
  </si>
  <si>
    <t>(подпись)</t>
  </si>
  <si>
    <t>(инициалы, фамилия)</t>
  </si>
  <si>
    <t>Приложение 1</t>
  </si>
  <si>
    <t>Получено</t>
  </si>
  <si>
    <t>(полное наименование плательщика,</t>
  </si>
  <si>
    <t>адрес места нахождения плательщика,</t>
  </si>
  <si>
    <t>инициалы, фамилия ответственного лица, телефон)</t>
  </si>
  <si>
    <t>Орган государственного управления</t>
  </si>
  <si>
    <t>Тип расчета</t>
  </si>
  <si>
    <t>четыре цифры года</t>
  </si>
  <si>
    <t>С нарастающим итогом с начала года</t>
  </si>
  <si>
    <t>РАЗДЕЛ I</t>
  </si>
  <si>
    <t>05.02.2013 № 7</t>
  </si>
  <si>
    <t>к постановлению</t>
  </si>
  <si>
    <t>Министерства финансов</t>
  </si>
  <si>
    <t xml:space="preserve">В инспекцию Министерства по </t>
  </si>
  <si>
    <t xml:space="preserve">налогам и сборам Республики </t>
  </si>
  <si>
    <t>Беларусь (далее – МНС)</t>
  </si>
  <si>
    <t>Код инспекции МНС</t>
  </si>
  <si>
    <t>УНП*</t>
  </si>
  <si>
    <t xml:space="preserve">Признак внесения </t>
  </si>
  <si>
    <t xml:space="preserve">изменения и (или) </t>
  </si>
  <si>
    <t>организаций и банков, небанковских кредитно-финансовых организаций, подлежащей перечислению в бюджет</t>
  </si>
  <si>
    <t>ежеквартальный</t>
  </si>
  <si>
    <t>иной период</t>
  </si>
  <si>
    <t>номер квартала**</t>
  </si>
  <si>
    <t>За</t>
  </si>
  <si>
    <t>период***</t>
  </si>
  <si>
    <t>*УНП – учетный номер плательщика.</t>
  </si>
  <si>
    <t>**Указывается цифра последнего месяца квартала.</t>
  </si>
  <si>
    <t>***Хозяйственные общества, у которых определен иной период исчисления части прибыли (дохода), указывают: 06 – если периодом исчисления прибыли (дохода) является первое полугодие; 09 – 9 месяцев; 00 – год.</t>
  </si>
  <si>
    <t>РАСЧЕТ ПРИБЫЛИ (ДОХОДА) И СУММЫ ЧАСТИ ПРИБЫЛИ (ДОХОДА) УНИТАРНОГО ПРЕДПРИЯТИЯ, ГОСУДАРСТВЕННОГО ОБЪЕДИНЕНИЯ, ХОЗЯЙСТВЕННОГО ОБЩЕСТВА</t>
  </si>
  <si>
    <t>Прибыль (убыток) от текущей деятельности (строка 090 отчета о прибылях и убытках*)</t>
  </si>
  <si>
    <t>4.1</t>
  </si>
  <si>
    <t>4.2</t>
  </si>
  <si>
    <t>Налоги, сборы (пошлины), производимые из прибыли в соответствии с законодательством, – всего</t>
  </si>
  <si>
    <t>5.1</t>
  </si>
  <si>
    <t>5.2</t>
  </si>
  <si>
    <t>5.2.1</t>
  </si>
  <si>
    <t>5.2.2</t>
  </si>
  <si>
    <t>5.2.3</t>
  </si>
  <si>
    <t>Прибыль, направленная на создание и приобретение основных средств производственного назначения, их реконструкцию (модернизацию, реставрацию), в том числе осуществляемых по договору простого товарищества, и нематериальных активов, а также на погашение кредитов (займов), полученных на эти цели (за вычетом амортизации основных средств и нематериальных активов, начисленной с начала отчетного периода)</t>
  </si>
  <si>
    <t xml:space="preserve">Прибыль, направленная на расходы, установленные Президентом Республики Беларусь </t>
  </si>
  <si>
    <t xml:space="preserve">Часть прибыли унитарного предприятия, государственного объединения 
(строка 8 х строку 9 / 100) </t>
  </si>
  <si>
    <t>10.1</t>
  </si>
  <si>
    <t>10.2</t>
  </si>
  <si>
    <t xml:space="preserve">в бюджеты первичного, базового и областного уровней </t>
  </si>
  <si>
    <t xml:space="preserve">Часть прибыли унитарного предприятия, государственного объединения по предыдущему расчету (в случае отсутствия расчета по предыдущему периоду строка не заполняется) </t>
  </si>
  <si>
    <t>11.1</t>
  </si>
  <si>
    <t>11.2</t>
  </si>
  <si>
    <t xml:space="preserve">Часть прибыли унитарного предприятия, государственного объединения к начислению (возврату) за отчетный квартал – всего (строка 10 – строка 11) </t>
  </si>
  <si>
    <t>12.1</t>
  </si>
  <si>
    <t>12.2</t>
  </si>
  <si>
    <t>код инспекции МНС</t>
  </si>
  <si>
    <t>наименование инспекции МНС</t>
  </si>
  <si>
    <t>12.2.1</t>
  </si>
  <si>
    <t>12.3</t>
  </si>
  <si>
    <t xml:space="preserve">Справочно: часть прибыли унитарного предприятия, государственного объединения, доначисленная (уменьшенная) по актам проверок за текущий год, – всего </t>
  </si>
  <si>
    <t>12.3.1</t>
  </si>
  <si>
    <t>12.3.2</t>
  </si>
  <si>
    <t>12.3.2.1</t>
  </si>
  <si>
    <t>Прибыль (доход) хозяйственного общества для расчета части прибыли (дохода)
(строка 8 х строку 9 / 100)</t>
  </si>
  <si>
    <t>Доля в уставном фонде хозяйственного общества (%) – всего</t>
  </si>
  <si>
    <t>административно-территориальных единиц:</t>
  </si>
  <si>
    <t>14.2.1</t>
  </si>
  <si>
    <t>14.2.2</t>
  </si>
  <si>
    <t xml:space="preserve">Часть прибыли (дохода) хозяйственного общества – всего 
(строка 13 х строку 14 / 100) </t>
  </si>
  <si>
    <t>15.1</t>
  </si>
  <si>
    <t>15.2</t>
  </si>
  <si>
    <t>15.2.1</t>
  </si>
  <si>
    <t>15.2.2</t>
  </si>
  <si>
    <t xml:space="preserve">в бюджеты первичного, базового и областного уровней 
(строка 13 х строку 14.2 / 100): </t>
  </si>
  <si>
    <t>(строка 13 х строку 14.2.1 / 100)</t>
  </si>
  <si>
    <t>(строка 13 х строку 14.2.2 / 100)</t>
  </si>
  <si>
    <t xml:space="preserve">Часть прибыли (дохода) хозяйственного общества по предыдущему расчету – всего (по предыдущему расчету: строка 13 х строку 14 / 100) (в случае отсутствия расчета по предыдущему периоду строка не заполняется) </t>
  </si>
  <si>
    <t xml:space="preserve">в бюджеты первичного, базового и областного уровней (по предыдущему расчету: строка 13 х строку 14.2 / 100): </t>
  </si>
  <si>
    <t> (по предыдущему расчету: строка 13 х строку 14.2.1 / 100)</t>
  </si>
  <si>
    <t> (по предыдущему расчету: строка 13 х строку 14.2.2 / 100)</t>
  </si>
  <si>
    <t>Часть прибыли (дохода) хозяйственного общества к начислению (возврату) за отчетный период – всего (строка 15 – строка 16)</t>
  </si>
  <si>
    <t>17.2.1</t>
  </si>
  <si>
    <t>17.2.2</t>
  </si>
  <si>
    <t>Справочно: часть прибыли (дохода) хозяйственного общества, доначисленная (уменьшенная) по актам проверок за текущий год, – всего</t>
  </si>
  <si>
    <t xml:space="preserve">в бюджеты первичного, базового и областного уровней: </t>
  </si>
  <si>
    <t>17.3.1</t>
  </si>
  <si>
    <t>17.3.2</t>
  </si>
  <si>
    <t>инспекция МНС по месту нахождения административно-территориальной единицы, в бюджет которой уплачивается часть прибыли (дохода)</t>
  </si>
  <si>
    <t>17.3.2.1</t>
  </si>
  <si>
    <t>17.3.2.2</t>
  </si>
  <si>
    <t>х</t>
  </si>
  <si>
    <t>в бюджеты первичного, базового и областного уровней</t>
  </si>
  <si>
    <t>СВЕДЕНИЯ О ЗАНИЖЕНИИ (ЗАВЫШЕНИИ) ПОДЛЕЖАВШЕЙ УПЛАТЕ ЗА ПРОШЛЫЙ ОТЧЕТНЫЙ ПЕРИОД ТЕКУЩЕГО ГОДА СУММЫ ЧАСТИ ПРИБЫЛИ (ДОХОДА) УНИТАРНОГО ПРЕДПРИЯТИЯ, ГОСУДАРСТВЕННОГО ОБЪЕДИНЕНИЯ, ХОЗЯЙСТВЕННОГО ОБЩЕСТВА</t>
  </si>
  <si>
    <t xml:space="preserve">Код инспекции МНС по месту </t>
  </si>
  <si>
    <t>нахождения административно-</t>
  </si>
  <si>
    <t xml:space="preserve">территориальной единицы, в </t>
  </si>
  <si>
    <t xml:space="preserve">бюджет которой уплачивается </t>
  </si>
  <si>
    <t>часть прибыли (дохода)</t>
  </si>
  <si>
    <t>всего</t>
  </si>
  <si>
    <t>в том числе</t>
  </si>
  <si>
    <t>республиканский бюджет</t>
  </si>
  <si>
    <t>бюджеты первичного, базового и областного уровней</t>
  </si>
  <si>
    <t xml:space="preserve">В том числе: </t>
  </si>
  <si>
    <t> </t>
  </si>
  <si>
    <t>Норматив исчисления части прибыли (дохода) (%)</t>
  </si>
  <si>
    <t>Республики Беларусь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</si>
  <si>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</si>
  <si>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</si>
  <si>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</si>
  <si>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</si>
  <si>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</si>
  <si>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</si>
  <si>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</si>
  <si>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</si>
  <si>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</si>
  <si>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</si>
  <si>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</si>
  <si>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</si>
  <si>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</si>
  <si>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</si>
  <si>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14.1</t>
  </si>
  <si>
    <t>14.2</t>
  </si>
  <si>
    <t>15</t>
  </si>
  <si>
    <t>16</t>
  </si>
  <si>
    <t>16.1</t>
  </si>
  <si>
    <t>16.2</t>
  </si>
  <si>
    <t>16.2.1</t>
  </si>
  <si>
    <t>16.2.2</t>
  </si>
  <si>
    <t>17</t>
  </si>
  <si>
    <t>17.1</t>
  </si>
  <si>
    <t>17.2</t>
  </si>
  <si>
    <t>17.3</t>
  </si>
  <si>
    <t>РАЗДЕЛ II</t>
  </si>
  <si>
    <t>ИТОГО за год</t>
  </si>
  <si>
    <t>число</t>
  </si>
  <si>
    <t>год</t>
  </si>
  <si>
    <t>Всего с начала года</t>
  </si>
  <si>
    <t>Наименование показателей</t>
  </si>
  <si>
    <t>Продолжение таблицы</t>
  </si>
  <si>
    <t>Окончание таблицы</t>
  </si>
  <si>
    <t>(тыс. рублей)</t>
  </si>
  <si>
    <t>II квартал или 6 месяцев</t>
  </si>
  <si>
    <t>III квартал или 9 месяцев</t>
  </si>
  <si>
    <t>IV квартал или 12 месяцев</t>
  </si>
  <si>
    <t xml:space="preserve">в бюджеты первичного, базового и областного уровней (строка 15.2 – строка 16.2): </t>
  </si>
  <si>
    <t xml:space="preserve">В том числе:
в республиканский бюджет (строка 15.1 – строка 16.1) </t>
  </si>
  <si>
    <t>В том числе:
в республиканский бюджет</t>
  </si>
  <si>
    <t>В том числе: 
в республиканский бюджет (по предыдущему расчету: 
строка 13 х строку 14.1 / 100)</t>
  </si>
  <si>
    <t xml:space="preserve">В том числе: 
в республиканский бюджет (строка 13 х строку 14.1 / 100) </t>
  </si>
  <si>
    <t xml:space="preserve">В том числе: 
Республики Беларусь </t>
  </si>
  <si>
    <t>В том числе: 
в республиканский бюджет</t>
  </si>
  <si>
    <t>В том числе: 
в республиканский бюджет (строка 10.1 – строка 11.1)</t>
  </si>
  <si>
    <t xml:space="preserve">В том числе:
в республиканский бюджет </t>
  </si>
  <si>
    <t xml:space="preserve">В том числе: 
в республиканский бюджет </t>
  </si>
  <si>
    <t>в бюджеты первичного, базового и областного уровней (строка 10.2 – строка 11.2)</t>
  </si>
  <si>
    <t>Выберите номер отчетного периода из раскрывающегося списка.</t>
  </si>
  <si>
    <t>Форма</t>
  </si>
  <si>
    <t xml:space="preserve">дополнения в расчет </t>
  </si>
  <si>
    <t>части прибыли (дохода) унитарного предприятия, государственного</t>
  </si>
  <si>
    <t>объединения, хозяйственного общества, за исключением страховых</t>
  </si>
  <si>
    <t>Прибыль (убыток) от инвестиционной и финансовой деятельности (строка 140 отчета о прибылях и убытках*)</t>
  </si>
  <si>
    <t>Прибыль (убыток) до налогообложения (+/– строка 1 +/– строка 2) (строка 150 отчета о прибылях и убытках*)</t>
  </si>
  <si>
    <t>расходы по текущей, инвестиционной и финансовой деятельности, не учитываемые при налогообложении</t>
  </si>
  <si>
    <t>В том числе: 
налог на прибыль (строка 160 отчета о прибылях и убытках*)</t>
  </si>
  <si>
    <t>прочие налоги и сборы, исчисляемые из прибыли (дохода) (строка 190 отчета о прибылях и убытках*), – всего</t>
  </si>
  <si>
    <t>Сумма прибыли для расчета части прибыли (дохода) (+/– строка 3 – строка 4 – 
– строка 5 – строка 6 – строка 7)</t>
  </si>
  <si>
    <t>С изменениями, внесенными Постановлением Министерства финансов Республики Беларусь
 от 31 декабря 2013 г. № 97</t>
  </si>
  <si>
    <t>Доходы по текущей, инвестиционной и финансовой деятельности, не включаемые для целей налогообложения в состав внереализационных доходов (за исключением дивидендов, полученных от белорусских организаций), за вычетом расходов по текущей, инвестиционной и финансовой деятельности, не учитываемых при налогообложении (строка 4.1 – строка 4.2)</t>
  </si>
  <si>
    <t>В том числе: 
доходы по текущей, инвестиционной и финансовой деятельности, не включаемые для целей налогообложения в состав внереализационных доходов (за исключением дивидендов, полученных от белорусских организаций)</t>
  </si>
  <si>
    <t>Форма действует начиная с 22.11.2017 года</t>
  </si>
  <si>
    <t>* Используются данные из отчета о прибылях и убытках по форме согласно приложению 2 к Национальному стандарту бухгалтерского учета и отчетности «Индивидуальная бухгалтерская отчетность», утвержденному постановлением Министерства финансов Республики Беларусь от 12 декабря 2016 г. № 104 «Об утверждении Национального стандарта бухгалтерского учета и отчетности «Индивидуальная бухгалтерская отчетность», внесении дополнения и изменений в постановление Министерства финансов Республики Беларусь от 30 июня 2014 г. № 46 и признании утратившими силу постановления Министерства финансов Республики Беларусь от 31 октября 2011 г. № 111 и отдельных структурных элементов некоторых постановлений Министерства финансов Республики Беларусь» (Национальный правовой Интернет-портал Республики Беларусь, 31.12.2016, 8/31602).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</si>
</sst>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0_);_(* \(#,##0.000\);_(* &quot;-&quot;??_);_(@_)"/>
    <numFmt numFmtId="173" formatCode="_(* #,##0.00_);_(* \(#,##0.00\);_(* &quot;-&quot;??_);_(@_)"/>
    <numFmt numFmtId="174" formatCode="#&quot; &quot;??/100"/>
    <numFmt numFmtId="175" formatCode="_-* #,##0.000_р_._-;\-* #,##0.000_р_._-;_-* &quot;-&quot;???_р_._-;_-@_-"/>
    <numFmt numFmtId="176" formatCode="#,##0.000"/>
    <numFmt numFmtId="177" formatCode="0.000"/>
    <numFmt numFmtId="178" formatCode="00"/>
    <numFmt numFmtId="179" formatCode="_(* #,##0.000_);_(* \-#,##0.000_);_(* &quot;-&quot;??_);_(@_)"/>
    <numFmt numFmtId="180" formatCode="_(* ###,000_);_(* \(#,##0.0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* #,##0_);_(* \(#,##0\);_(* &quot;-&quot;??_);_(@_)"/>
    <numFmt numFmtId="186" formatCode="d\ mmmm\,\ yyyy"/>
    <numFmt numFmtId="187" formatCode="#,##0.0000"/>
    <numFmt numFmtId="188" formatCode="#,##0.0"/>
    <numFmt numFmtId="189" formatCode="0.0000"/>
    <numFmt numFmtId="190" formatCode="0.0000%"/>
    <numFmt numFmtId="191" formatCode="_(* #,##0.000_);_(* \-#,##0.000_);_(* &quot;-&quot;\%_);_(@_)"/>
    <numFmt numFmtId="192" formatCode="_(* #,##0.000%_);_(* \-#,##0.000%_);_(* &quot;-&quot;??_);_(@_)"/>
    <numFmt numFmtId="193" formatCode="_(* #,##0.0000%_);_(* \-#,##0.0000%_);_(* &quot;-&quot;??_);_(@_)"/>
    <numFmt numFmtId="194" formatCode="_(* #,##0.0000_);_(* \-#,##0.0000_);_(* &quot;-&quot;\%_);_(@_)"/>
    <numFmt numFmtId="195" formatCode="_(* #,##0.0000_);_(* \-#,##0.0000_);_(* &quot;-&quot;??_);_(@_)"/>
    <numFmt numFmtId="196" formatCode="000000"/>
    <numFmt numFmtId="197" formatCode="_(* #,##0.00%_);_(* \-#,##0.00%_);_(* &quot;-&quot;??_);_(@_)"/>
    <numFmt numFmtId="198" formatCode="_(#,##0.000_);_(\-#,##0.000_);_(&quot;-&quot;??_);_(@_)"/>
    <numFmt numFmtId="199" formatCode="_(#,##0.00%_);_(\-#,##0.00%_);_(&quot;-&quot;??_);_(@_)"/>
    <numFmt numFmtId="200" formatCode="yyyy"/>
  </numFmts>
  <fonts count="51">
    <font>
      <sz val="9"/>
      <name val="Verdana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10"/>
      <name val="TimesET"/>
      <family val="0"/>
    </font>
    <font>
      <u val="single"/>
      <sz val="9"/>
      <color indexed="12"/>
      <name val="Verdana"/>
      <family val="2"/>
    </font>
    <font>
      <u val="single"/>
      <sz val="9"/>
      <color indexed="36"/>
      <name val="Verdana"/>
      <family val="2"/>
    </font>
    <font>
      <b/>
      <sz val="9"/>
      <name val="Tahoma"/>
      <family val="2"/>
    </font>
    <font>
      <b/>
      <sz val="7.5"/>
      <name val="Tahoma"/>
      <family val="2"/>
    </font>
    <font>
      <sz val="8"/>
      <color indexed="26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sz val="8"/>
      <color indexed="4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3" xfId="0" applyFont="1" applyFill="1" applyBorder="1" applyAlignment="1" applyProtection="1">
      <alignment vertical="center" wrapText="1"/>
      <protection hidden="1"/>
    </xf>
    <xf numFmtId="0" fontId="1" fillId="33" borderId="14" xfId="0" applyFont="1" applyFill="1" applyBorder="1" applyAlignment="1" applyProtection="1">
      <alignment vertical="center" wrapText="1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177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1" fillId="32" borderId="14" xfId="0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/>
    </xf>
    <xf numFmtId="177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2" borderId="0" xfId="0" applyFont="1" applyFill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vertical="top" wrapText="1"/>
      <protection hidden="1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0" xfId="0" applyNumberFormat="1" applyFont="1" applyFill="1" applyBorder="1" applyAlignment="1" applyProtection="1">
      <alignment vertical="center" wrapText="1"/>
      <protection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170" fontId="3" fillId="33" borderId="0" xfId="43" applyFont="1" applyFill="1" applyBorder="1" applyAlignment="1" applyProtection="1">
      <alignment horizontal="center" vertical="top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5" fillId="34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wrapText="1"/>
      <protection/>
    </xf>
    <xf numFmtId="49" fontId="2" fillId="34" borderId="0" xfId="0" applyNumberFormat="1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top"/>
      <protection hidden="1"/>
    </xf>
    <xf numFmtId="170" fontId="1" fillId="33" borderId="0" xfId="43" applyFont="1" applyFill="1" applyBorder="1" applyAlignment="1" applyProtection="1">
      <alignment horizontal="left" vertical="center"/>
      <protection hidden="1"/>
    </xf>
    <xf numFmtId="49" fontId="3" fillId="33" borderId="0" xfId="0" applyNumberFormat="1" applyFont="1" applyFill="1" applyBorder="1" applyAlignment="1" applyProtection="1">
      <alignment vertical="top"/>
      <protection locked="0"/>
    </xf>
    <xf numFmtId="178" fontId="3" fillId="33" borderId="0" xfId="0" applyNumberFormat="1" applyFont="1" applyFill="1" applyBorder="1" applyAlignment="1" applyProtection="1">
      <alignment vertical="top"/>
      <protection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178" fontId="2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 indent="1"/>
      <protection hidden="1"/>
    </xf>
    <xf numFmtId="0" fontId="3" fillId="33" borderId="19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NumberFormat="1" applyFont="1" applyFill="1" applyBorder="1" applyAlignment="1" applyProtection="1">
      <alignment horizontal="right" vertical="center"/>
      <protection hidden="1"/>
    </xf>
    <xf numFmtId="0" fontId="1" fillId="33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Alignment="1" applyProtection="1">
      <alignment wrapText="1"/>
      <protection/>
    </xf>
    <xf numFmtId="0" fontId="1" fillId="34" borderId="0" xfId="0" applyFont="1" applyFill="1" applyAlignment="1" applyProtection="1">
      <alignment/>
      <protection/>
    </xf>
    <xf numFmtId="0" fontId="1" fillId="33" borderId="20" xfId="0" applyFont="1" applyFill="1" applyBorder="1" applyAlignment="1" applyProtection="1">
      <alignment vertical="center"/>
      <protection hidden="1"/>
    </xf>
    <xf numFmtId="0" fontId="1" fillId="33" borderId="19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top"/>
      <protection hidden="1"/>
    </xf>
    <xf numFmtId="0" fontId="1" fillId="33" borderId="19" xfId="0" applyFont="1" applyFill="1" applyBorder="1" applyAlignment="1" applyProtection="1">
      <alignment vertical="center"/>
      <protection hidden="1"/>
    </xf>
    <xf numFmtId="49" fontId="1" fillId="34" borderId="0" xfId="0" applyNumberFormat="1" applyFont="1" applyFill="1" applyBorder="1" applyAlignment="1">
      <alignment horizontal="center" vertical="top"/>
    </xf>
    <xf numFmtId="0" fontId="1" fillId="34" borderId="0" xfId="0" applyFont="1" applyFill="1" applyBorder="1" applyAlignment="1">
      <alignment vertical="center" wrapText="1"/>
    </xf>
    <xf numFmtId="197" fontId="1" fillId="34" borderId="0" xfId="64" applyNumberFormat="1" applyFont="1" applyFill="1" applyBorder="1" applyAlignment="1" applyProtection="1">
      <alignment horizontal="right" vertical="center" wrapText="1" indent="1"/>
      <protection/>
    </xf>
    <xf numFmtId="0" fontId="1" fillId="34" borderId="0" xfId="64" applyNumberFormat="1" applyFont="1" applyFill="1" applyBorder="1" applyAlignment="1" applyProtection="1">
      <alignment horizontal="right" vertical="center"/>
      <protection/>
    </xf>
    <xf numFmtId="0" fontId="1" fillId="33" borderId="21" xfId="0" applyFont="1" applyFill="1" applyBorder="1" applyAlignment="1" applyProtection="1">
      <alignment vertical="center" wrapText="1"/>
      <protection hidden="1"/>
    </xf>
    <xf numFmtId="179" fontId="1" fillId="34" borderId="21" xfId="64" applyNumberFormat="1" applyFont="1" applyFill="1" applyBorder="1" applyAlignment="1" applyProtection="1">
      <alignment vertical="center" wrapText="1"/>
      <protection/>
    </xf>
    <xf numFmtId="198" fontId="1" fillId="33" borderId="22" xfId="0" applyNumberFormat="1" applyFont="1" applyFill="1" applyBorder="1" applyAlignment="1" applyProtection="1">
      <alignment horizontal="center" vertical="center" wrapText="1"/>
      <protection hidden="1"/>
    </xf>
    <xf numFmtId="198" fontId="1" fillId="33" borderId="23" xfId="0" applyNumberFormat="1" applyFont="1" applyFill="1" applyBorder="1" applyAlignment="1" applyProtection="1">
      <alignment horizontal="center" vertical="center" wrapText="1"/>
      <protection hidden="1"/>
    </xf>
    <xf numFmtId="198" fontId="1" fillId="33" borderId="24" xfId="0" applyNumberFormat="1" applyFont="1" applyFill="1" applyBorder="1" applyAlignment="1" applyProtection="1">
      <alignment horizontal="center" vertical="center" wrapText="1"/>
      <protection hidden="1"/>
    </xf>
    <xf numFmtId="198" fontId="1" fillId="33" borderId="23" xfId="0" applyNumberFormat="1" applyFont="1" applyFill="1" applyBorder="1" applyAlignment="1" applyProtection="1">
      <alignment horizontal="center" vertical="center"/>
      <protection hidden="1"/>
    </xf>
    <xf numFmtId="198" fontId="1" fillId="35" borderId="23" xfId="0" applyNumberFormat="1" applyFont="1" applyFill="1" applyBorder="1" applyAlignment="1" applyProtection="1">
      <alignment horizontal="center" vertical="center" wrapText="1"/>
      <protection hidden="1"/>
    </xf>
    <xf numFmtId="198" fontId="1" fillId="35" borderId="22" xfId="0" applyNumberFormat="1" applyFont="1" applyFill="1" applyBorder="1" applyAlignment="1" applyProtection="1">
      <alignment horizontal="center" vertical="center"/>
      <protection hidden="1"/>
    </xf>
    <xf numFmtId="198" fontId="1" fillId="36" borderId="23" xfId="0" applyNumberFormat="1" applyFont="1" applyFill="1" applyBorder="1" applyAlignment="1" applyProtection="1">
      <alignment horizontal="center" vertical="center" wrapText="1"/>
      <protection hidden="1"/>
    </xf>
    <xf numFmtId="198" fontId="1" fillId="35" borderId="24" xfId="0" applyNumberFormat="1" applyFont="1" applyFill="1" applyBorder="1" applyAlignment="1" applyProtection="1">
      <alignment horizontal="center" vertical="center" wrapText="1"/>
      <protection hidden="1"/>
    </xf>
    <xf numFmtId="199" fontId="1" fillId="35" borderId="23" xfId="0" applyNumberFormat="1" applyFont="1" applyFill="1" applyBorder="1" applyAlignment="1" applyProtection="1">
      <alignment horizontal="center" vertical="center"/>
      <protection hidden="1"/>
    </xf>
    <xf numFmtId="199" fontId="1" fillId="33" borderId="23" xfId="0" applyNumberFormat="1" applyFont="1" applyFill="1" applyBorder="1" applyAlignment="1" applyProtection="1">
      <alignment horizontal="center" vertical="center"/>
      <protection hidden="1"/>
    </xf>
    <xf numFmtId="0" fontId="2" fillId="35" borderId="25" xfId="0" applyFont="1" applyFill="1" applyBorder="1" applyAlignment="1" applyProtection="1">
      <alignment horizontal="center" vertical="center"/>
      <protection hidden="1"/>
    </xf>
    <xf numFmtId="0" fontId="15" fillId="32" borderId="0" xfId="0" applyFont="1" applyFill="1" applyAlignment="1" applyProtection="1">
      <alignment vertical="center"/>
      <protection hidden="1"/>
    </xf>
    <xf numFmtId="178" fontId="15" fillId="32" borderId="0" xfId="0" applyNumberFormat="1" applyFont="1" applyFill="1" applyAlignment="1" applyProtection="1">
      <alignment vertical="center"/>
      <protection hidden="1"/>
    </xf>
    <xf numFmtId="0" fontId="15" fillId="32" borderId="0" xfId="0" applyFont="1" applyFill="1" applyAlignment="1" applyProtection="1">
      <alignment horizontal="left" vertical="center"/>
      <protection hidden="1"/>
    </xf>
    <xf numFmtId="199" fontId="1" fillId="33" borderId="23" xfId="0" applyNumberFormat="1" applyFont="1" applyFill="1" applyBorder="1" applyAlignment="1" applyProtection="1">
      <alignment horizontal="center" vertical="center" wrapText="1"/>
      <protection hidden="1"/>
    </xf>
    <xf numFmtId="199" fontId="1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49" fontId="1" fillId="34" borderId="23" xfId="0" applyNumberFormat="1" applyFont="1" applyFill="1" applyBorder="1" applyAlignment="1">
      <alignment horizontal="center" vertical="top"/>
    </xf>
    <xf numFmtId="0" fontId="1" fillId="34" borderId="26" xfId="0" applyFont="1" applyFill="1" applyBorder="1" applyAlignment="1">
      <alignment vertical="center" wrapText="1"/>
    </xf>
    <xf numFmtId="198" fontId="1" fillId="34" borderId="23" xfId="54" applyNumberFormat="1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Alignment="1" applyProtection="1">
      <alignment horizontal="center" vertical="center" wrapText="1"/>
      <protection hidden="1"/>
    </xf>
    <xf numFmtId="49" fontId="1" fillId="34" borderId="27" xfId="0" applyNumberFormat="1" applyFont="1" applyFill="1" applyBorder="1" applyAlignment="1">
      <alignment horizontal="center" vertical="top"/>
    </xf>
    <xf numFmtId="49" fontId="1" fillId="34" borderId="28" xfId="0" applyNumberFormat="1" applyFont="1" applyFill="1" applyBorder="1" applyAlignment="1">
      <alignment horizontal="center" vertical="top"/>
    </xf>
    <xf numFmtId="0" fontId="1" fillId="34" borderId="23" xfId="0" applyFont="1" applyFill="1" applyBorder="1" applyAlignment="1">
      <alignment vertical="center" wrapText="1"/>
    </xf>
    <xf numFmtId="0" fontId="1" fillId="34" borderId="29" xfId="0" applyFont="1" applyFill="1" applyBorder="1" applyAlignment="1">
      <alignment horizontal="left" vertical="center" wrapText="1"/>
    </xf>
    <xf numFmtId="0" fontId="1" fillId="34" borderId="30" xfId="0" applyFont="1" applyFill="1" applyBorder="1" applyAlignment="1">
      <alignment horizontal="left" vertical="center" wrapText="1"/>
    </xf>
    <xf numFmtId="0" fontId="1" fillId="34" borderId="31" xfId="0" applyFont="1" applyFill="1" applyBorder="1" applyAlignment="1">
      <alignment horizontal="left" vertical="center" wrapText="1"/>
    </xf>
    <xf numFmtId="0" fontId="1" fillId="34" borderId="32" xfId="0" applyFont="1" applyFill="1" applyBorder="1" applyAlignment="1">
      <alignment horizontal="left" vertical="center" wrapText="1"/>
    </xf>
    <xf numFmtId="0" fontId="1" fillId="34" borderId="33" xfId="0" applyFont="1" applyFill="1" applyBorder="1" applyAlignment="1">
      <alignment horizontal="left" vertical="center" wrapText="1"/>
    </xf>
    <xf numFmtId="0" fontId="15" fillId="32" borderId="0" xfId="0" applyFont="1" applyFill="1" applyAlignment="1" applyProtection="1">
      <alignment horizontal="center" vertical="center"/>
      <protection hidden="1"/>
    </xf>
    <xf numFmtId="0" fontId="1" fillId="34" borderId="34" xfId="0" applyFont="1" applyFill="1" applyBorder="1" applyAlignment="1">
      <alignment horizontal="left" vertical="center" wrapText="1"/>
    </xf>
    <xf numFmtId="0" fontId="1" fillId="34" borderId="35" xfId="0" applyFont="1" applyFill="1" applyBorder="1" applyAlignment="1">
      <alignment horizontal="left" vertical="center" wrapText="1"/>
    </xf>
    <xf numFmtId="0" fontId="1" fillId="34" borderId="36" xfId="0" applyFont="1" applyFill="1" applyBorder="1" applyAlignment="1">
      <alignment horizontal="left" vertical="center" wrapText="1"/>
    </xf>
    <xf numFmtId="0" fontId="1" fillId="34" borderId="37" xfId="0" applyFont="1" applyFill="1" applyBorder="1" applyAlignment="1">
      <alignment horizontal="left" vertical="center" wrapText="1"/>
    </xf>
    <xf numFmtId="0" fontId="1" fillId="34" borderId="38" xfId="0" applyFont="1" applyFill="1" applyBorder="1" applyAlignment="1">
      <alignment horizontal="left" vertical="center" wrapText="1"/>
    </xf>
    <xf numFmtId="179" fontId="1" fillId="33" borderId="25" xfId="0" applyNumberFormat="1" applyFont="1" applyFill="1" applyBorder="1" applyAlignment="1" applyProtection="1">
      <alignment horizontal="center" vertical="center" wrapText="1"/>
      <protection locked="0"/>
    </xf>
    <xf numFmtId="179" fontId="1" fillId="33" borderId="24" xfId="0" applyNumberFormat="1" applyFont="1" applyFill="1" applyBorder="1" applyAlignment="1" applyProtection="1">
      <alignment horizontal="center" vertical="center" wrapText="1"/>
      <protection hidden="1"/>
    </xf>
    <xf numFmtId="179" fontId="1" fillId="33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25" xfId="0" applyFont="1" applyFill="1" applyBorder="1" applyAlignment="1" applyProtection="1">
      <alignment horizontal="center" vertical="center" wrapText="1"/>
      <protection hidden="1" locked="0"/>
    </xf>
    <xf numFmtId="179" fontId="1" fillId="33" borderId="22" xfId="0" applyNumberFormat="1" applyFont="1" applyFill="1" applyBorder="1" applyAlignment="1" applyProtection="1">
      <alignment horizontal="center" vertical="center" wrapText="1"/>
      <protection hidden="1"/>
    </xf>
    <xf numFmtId="179" fontId="1" fillId="34" borderId="23" xfId="54" applyNumberFormat="1" applyFont="1" applyFill="1" applyBorder="1" applyAlignment="1" applyProtection="1">
      <alignment horizontal="center" vertical="center" wrapText="1"/>
      <protection/>
    </xf>
    <xf numFmtId="179" fontId="1" fillId="34" borderId="23" xfId="54" applyNumberFormat="1" applyFont="1" applyFill="1" applyBorder="1" applyAlignment="1" applyProtection="1" quotePrefix="1">
      <alignment horizontal="center" vertical="center" wrapText="1"/>
      <protection/>
    </xf>
    <xf numFmtId="199" fontId="1" fillId="34" borderId="29" xfId="64" applyNumberFormat="1" applyFont="1" applyFill="1" applyBorder="1" applyAlignment="1" applyProtection="1">
      <alignment horizontal="center" wrapText="1"/>
      <protection/>
    </xf>
    <xf numFmtId="199" fontId="1" fillId="34" borderId="30" xfId="64" applyNumberFormat="1" applyFont="1" applyFill="1" applyBorder="1" applyAlignment="1" applyProtection="1">
      <alignment horizontal="center" wrapText="1"/>
      <protection/>
    </xf>
    <xf numFmtId="199" fontId="1" fillId="34" borderId="33" xfId="64" applyNumberFormat="1" applyFont="1" applyFill="1" applyBorder="1" applyAlignment="1" applyProtection="1">
      <alignment horizontal="center" wrapText="1"/>
      <protection/>
    </xf>
    <xf numFmtId="0" fontId="1" fillId="34" borderId="23" xfId="54" applyFont="1" applyFill="1" applyBorder="1" applyAlignment="1" applyProtection="1">
      <alignment vertical="center" wrapText="1"/>
      <protection/>
    </xf>
    <xf numFmtId="0" fontId="1" fillId="34" borderId="23" xfId="54" applyFont="1" applyFill="1" applyBorder="1" applyAlignment="1" applyProtection="1">
      <alignment vertical="center"/>
      <protection/>
    </xf>
    <xf numFmtId="179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179" fontId="1" fillId="33" borderId="22" xfId="0" applyNumberFormat="1" applyFont="1" applyFill="1" applyBorder="1" applyAlignment="1" applyProtection="1">
      <alignment horizontal="right" vertical="center" wrapText="1" indent="1"/>
      <protection hidden="1"/>
    </xf>
    <xf numFmtId="179" fontId="1" fillId="33" borderId="23" xfId="0" applyNumberFormat="1" applyFont="1" applyFill="1" applyBorder="1" applyAlignment="1" applyProtection="1">
      <alignment horizontal="right" vertical="center" wrapText="1" indent="1"/>
      <protection hidden="1"/>
    </xf>
    <xf numFmtId="179" fontId="1" fillId="34" borderId="23" xfId="64" applyNumberFormat="1" applyFont="1" applyFill="1" applyBorder="1" applyAlignment="1" applyProtection="1">
      <alignment horizontal="center" vertical="center" wrapText="1"/>
      <protection/>
    </xf>
    <xf numFmtId="179" fontId="1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1" fillId="35" borderId="40" xfId="0" applyFont="1" applyFill="1" applyBorder="1" applyAlignment="1" applyProtection="1">
      <alignment horizontal="center" vertical="center" wrapText="1"/>
      <protection hidden="1"/>
    </xf>
    <xf numFmtId="0" fontId="1" fillId="35" borderId="41" xfId="0" applyFont="1" applyFill="1" applyBorder="1" applyAlignment="1" applyProtection="1">
      <alignment horizontal="center" vertical="center" wrapText="1"/>
      <protection hidden="1"/>
    </xf>
    <xf numFmtId="0" fontId="1" fillId="35" borderId="42" xfId="0" applyFont="1" applyFill="1" applyBorder="1" applyAlignment="1" applyProtection="1">
      <alignment horizontal="center" vertical="center" wrapText="1"/>
      <protection hidden="1"/>
    </xf>
    <xf numFmtId="0" fontId="1" fillId="35" borderId="43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44" xfId="0" applyFont="1" applyFill="1" applyBorder="1" applyAlignment="1" applyProtection="1">
      <alignment horizontal="center" vertical="center" wrapText="1"/>
      <protection hidden="1"/>
    </xf>
    <xf numFmtId="0" fontId="1" fillId="35" borderId="45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46" xfId="0" applyFont="1" applyFill="1" applyBorder="1" applyAlignment="1" applyProtection="1">
      <alignment horizontal="center" vertical="center" wrapText="1"/>
      <protection hidden="1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179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>
      <alignment vertical="center" wrapText="1"/>
    </xf>
    <xf numFmtId="49" fontId="1" fillId="34" borderId="24" xfId="0" applyNumberFormat="1" applyFont="1" applyFill="1" applyBorder="1" applyAlignment="1">
      <alignment horizontal="center" vertical="top"/>
    </xf>
    <xf numFmtId="0" fontId="1" fillId="33" borderId="39" xfId="0" applyFont="1" applyFill="1" applyBorder="1" applyAlignment="1" applyProtection="1">
      <alignment horizontal="left" vertical="center" wrapText="1"/>
      <protection hidden="1"/>
    </xf>
    <xf numFmtId="179" fontId="1" fillId="33" borderId="39" xfId="0" applyNumberFormat="1" applyFont="1" applyFill="1" applyBorder="1" applyAlignment="1" applyProtection="1">
      <alignment horizontal="right" vertical="center" wrapText="1" indent="1"/>
      <protection hidden="1"/>
    </xf>
    <xf numFmtId="0" fontId="1" fillId="33" borderId="23" xfId="0" applyFont="1" applyFill="1" applyBorder="1" applyAlignment="1" applyProtection="1">
      <alignment horizontal="left" vertical="center" wrapText="1"/>
      <protection hidden="1"/>
    </xf>
    <xf numFmtId="179" fontId="1" fillId="33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37" borderId="25" xfId="0" applyFont="1" applyFill="1" applyBorder="1" applyAlignment="1" applyProtection="1">
      <alignment horizontal="center" vertical="center" wrapText="1"/>
      <protection hidden="1"/>
    </xf>
    <xf numFmtId="49" fontId="1" fillId="34" borderId="43" xfId="0" applyNumberFormat="1" applyFont="1" applyFill="1" applyBorder="1" applyAlignment="1">
      <alignment horizontal="center" vertical="top"/>
    </xf>
    <xf numFmtId="49" fontId="1" fillId="34" borderId="44" xfId="0" applyNumberFormat="1" applyFont="1" applyFill="1" applyBorder="1" applyAlignment="1">
      <alignment horizontal="center" vertical="top"/>
    </xf>
    <xf numFmtId="49" fontId="1" fillId="34" borderId="47" xfId="0" applyNumberFormat="1" applyFont="1" applyFill="1" applyBorder="1" applyAlignment="1">
      <alignment horizontal="center" vertical="top"/>
    </xf>
    <xf numFmtId="49" fontId="1" fillId="34" borderId="48" xfId="0" applyNumberFormat="1" applyFont="1" applyFill="1" applyBorder="1" applyAlignment="1">
      <alignment horizontal="center" vertical="top"/>
    </xf>
    <xf numFmtId="0" fontId="3" fillId="33" borderId="19" xfId="0" applyFont="1" applyFill="1" applyBorder="1" applyAlignment="1" applyProtection="1">
      <alignment horizontal="right"/>
      <protection hidden="1"/>
    </xf>
    <xf numFmtId="0" fontId="1" fillId="38" borderId="25" xfId="0" applyFont="1" applyFill="1" applyBorder="1" applyAlignment="1" applyProtection="1">
      <alignment horizontal="center" vertical="center"/>
      <protection hidden="1"/>
    </xf>
    <xf numFmtId="0" fontId="1" fillId="38" borderId="25" xfId="54" applyFont="1" applyFill="1" applyBorder="1" applyAlignment="1" applyProtection="1">
      <alignment horizontal="center" vertical="center" wrapText="1"/>
      <protection/>
    </xf>
    <xf numFmtId="49" fontId="1" fillId="34" borderId="23" xfId="54" applyNumberFormat="1" applyFont="1" applyFill="1" applyBorder="1" applyAlignment="1" applyProtection="1">
      <alignment horizontal="center" vertical="center"/>
      <protection/>
    </xf>
    <xf numFmtId="49" fontId="1" fillId="34" borderId="26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 applyProtection="1">
      <alignment horizontal="left" vertical="center" wrapText="1" indent="1"/>
      <protection hidden="1"/>
    </xf>
    <xf numFmtId="49" fontId="1" fillId="34" borderId="22" xfId="54" applyNumberFormat="1" applyFont="1" applyFill="1" applyBorder="1" applyAlignment="1" applyProtection="1">
      <alignment horizontal="center" vertical="center"/>
      <protection/>
    </xf>
    <xf numFmtId="0" fontId="1" fillId="34" borderId="22" xfId="54" applyFont="1" applyFill="1" applyBorder="1" applyAlignment="1" applyProtection="1">
      <alignment vertical="center"/>
      <protection/>
    </xf>
    <xf numFmtId="198" fontId="1" fillId="34" borderId="22" xfId="54" applyNumberFormat="1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Alignment="1">
      <alignment horizontal="center"/>
    </xf>
    <xf numFmtId="0" fontId="3" fillId="34" borderId="49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200" fontId="2" fillId="33" borderId="32" xfId="0" applyNumberFormat="1" applyFont="1" applyFill="1" applyBorder="1" applyAlignment="1" applyProtection="1">
      <alignment horizontal="center" vertical="center"/>
      <protection locked="0"/>
    </xf>
    <xf numFmtId="200" fontId="2" fillId="33" borderId="30" xfId="0" applyNumberFormat="1" applyFont="1" applyFill="1" applyBorder="1" applyAlignment="1" applyProtection="1">
      <alignment horizontal="center" vertical="center"/>
      <protection locked="0"/>
    </xf>
    <xf numFmtId="200" fontId="2" fillId="33" borderId="31" xfId="0" applyNumberFormat="1" applyFont="1" applyFill="1" applyBorder="1" applyAlignment="1" applyProtection="1">
      <alignment horizontal="center" vertical="center"/>
      <protection locked="0"/>
    </xf>
    <xf numFmtId="170" fontId="2" fillId="33" borderId="19" xfId="43" applyFont="1" applyFill="1" applyBorder="1" applyAlignment="1" applyProtection="1">
      <alignment horizontal="center" vertical="top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5" fillId="33" borderId="0" xfId="0" applyNumberFormat="1" applyFont="1" applyFill="1" applyBorder="1" applyAlignment="1" applyProtection="1">
      <alignment horizontal="center" vertical="center"/>
      <protection hidden="1"/>
    </xf>
    <xf numFmtId="49" fontId="2" fillId="33" borderId="32" xfId="0" applyNumberFormat="1" applyFont="1" applyFill="1" applyBorder="1" applyAlignment="1" applyProtection="1">
      <alignment horizontal="center" vertical="center"/>
      <protection locked="0"/>
    </xf>
    <xf numFmtId="49" fontId="2" fillId="33" borderId="31" xfId="0" applyNumberFormat="1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2" fillId="33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30" xfId="0" applyNumberFormat="1" applyFont="1" applyFill="1" applyBorder="1" applyAlignment="1" applyProtection="1">
      <alignment horizontal="center" vertical="center"/>
      <protection locked="0"/>
    </xf>
    <xf numFmtId="0" fontId="2" fillId="33" borderId="31" xfId="0" applyNumberFormat="1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hidden="1"/>
    </xf>
    <xf numFmtId="178" fontId="2" fillId="33" borderId="32" xfId="0" applyNumberFormat="1" applyFont="1" applyFill="1" applyBorder="1" applyAlignment="1" applyProtection="1">
      <alignment horizontal="center" vertical="center"/>
      <protection/>
    </xf>
    <xf numFmtId="178" fontId="2" fillId="33" borderId="31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top"/>
      <protection hidden="1"/>
    </xf>
    <xf numFmtId="170" fontId="3" fillId="33" borderId="41" xfId="43" applyFont="1" applyFill="1" applyBorder="1" applyAlignment="1" applyProtection="1">
      <alignment horizontal="center" vertical="top"/>
      <protection hidden="1"/>
    </xf>
    <xf numFmtId="0" fontId="2" fillId="34" borderId="0" xfId="0" applyFont="1" applyFill="1" applyAlignment="1">
      <alignment horizontal="center" wrapText="1"/>
    </xf>
    <xf numFmtId="178" fontId="2" fillId="33" borderId="32" xfId="0" applyNumberFormat="1" applyFont="1" applyFill="1" applyBorder="1" applyAlignment="1" applyProtection="1">
      <alignment horizontal="center" vertical="center"/>
      <protection locked="0"/>
    </xf>
    <xf numFmtId="178" fontId="2" fillId="33" borderId="30" xfId="0" applyNumberFormat="1" applyFont="1" applyFill="1" applyBorder="1" applyAlignment="1" applyProtection="1">
      <alignment horizontal="center" vertical="center"/>
      <protection locked="0"/>
    </xf>
    <xf numFmtId="178" fontId="2" fillId="33" borderId="31" xfId="0" applyNumberFormat="1" applyFont="1" applyFill="1" applyBorder="1" applyAlignment="1" applyProtection="1">
      <alignment horizontal="center" vertical="center"/>
      <protection locked="0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0" xfId="0" applyNumberFormat="1" applyFont="1" applyFill="1" applyBorder="1" applyAlignment="1" applyProtection="1">
      <alignment horizontal="center" vertical="center"/>
      <protection locked="0"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49" fontId="2" fillId="33" borderId="51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 applyProtection="1">
      <alignment horizontal="left" wrapText="1"/>
      <protection hidden="1"/>
    </xf>
    <xf numFmtId="0" fontId="12" fillId="34" borderId="0" xfId="0" applyFont="1" applyFill="1" applyAlignment="1">
      <alignment horizontal="center" vertical="center"/>
    </xf>
    <xf numFmtId="49" fontId="1" fillId="34" borderId="39" xfId="0" applyNumberFormat="1" applyFont="1" applyFill="1" applyBorder="1" applyAlignment="1">
      <alignment horizontal="center" vertical="top"/>
    </xf>
    <xf numFmtId="178" fontId="2" fillId="33" borderId="30" xfId="0" applyNumberFormat="1" applyFont="1" applyFill="1" applyBorder="1" applyAlignment="1" applyProtection="1">
      <alignment horizontal="center" vertical="center"/>
      <protection/>
    </xf>
    <xf numFmtId="49" fontId="1" fillId="34" borderId="29" xfId="0" applyNumberFormat="1" applyFont="1" applyFill="1" applyBorder="1" applyAlignment="1">
      <alignment horizontal="center" vertical="top"/>
    </xf>
    <xf numFmtId="49" fontId="1" fillId="34" borderId="33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 horizontal="center" vertical="center" wrapText="1"/>
    </xf>
    <xf numFmtId="0" fontId="3" fillId="33" borderId="41" xfId="0" applyFont="1" applyFill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 wrapText="1"/>
      <protection hidden="1"/>
    </xf>
    <xf numFmtId="0" fontId="3" fillId="33" borderId="41" xfId="0" applyFont="1" applyFill="1" applyBorder="1" applyAlignment="1" applyProtection="1">
      <alignment horizontal="center" vertical="top"/>
      <protection hidden="1"/>
    </xf>
    <xf numFmtId="0" fontId="1" fillId="33" borderId="0" xfId="0" applyNumberFormat="1" applyFont="1" applyFill="1" applyBorder="1" applyAlignment="1" applyProtection="1">
      <alignment horizontal="left" vertical="center"/>
      <protection hidden="1"/>
    </xf>
    <xf numFmtId="178" fontId="2" fillId="33" borderId="32" xfId="0" applyNumberFormat="1" applyFont="1" applyFill="1" applyBorder="1" applyAlignment="1" applyProtection="1">
      <alignment horizontal="center" vertical="center"/>
      <protection/>
    </xf>
    <xf numFmtId="0" fontId="0" fillId="34" borderId="30" xfId="0" applyFill="1" applyBorder="1" applyAlignment="1" applyProtection="1">
      <alignment/>
      <protection/>
    </xf>
    <xf numFmtId="0" fontId="0" fillId="34" borderId="31" xfId="0" applyFill="1" applyBorder="1" applyAlignment="1" applyProtection="1">
      <alignment/>
      <protection/>
    </xf>
    <xf numFmtId="199" fontId="1" fillId="34" borderId="23" xfId="54" applyNumberFormat="1" applyFont="1" applyFill="1" applyBorder="1" applyAlignment="1" applyProtection="1">
      <alignment horizontal="center" vertical="center" wrapText="1"/>
      <protection/>
    </xf>
    <xf numFmtId="0" fontId="1" fillId="34" borderId="23" xfId="0" applyFont="1" applyFill="1" applyBorder="1" applyAlignment="1">
      <alignment vertical="top" wrapText="1"/>
    </xf>
    <xf numFmtId="0" fontId="1" fillId="34" borderId="29" xfId="0" applyFont="1" applyFill="1" applyBorder="1" applyAlignment="1">
      <alignment vertical="center" wrapText="1"/>
    </xf>
    <xf numFmtId="0" fontId="1" fillId="34" borderId="30" xfId="0" applyFont="1" applyFill="1" applyBorder="1" applyAlignment="1">
      <alignment vertical="center" wrapText="1"/>
    </xf>
    <xf numFmtId="0" fontId="1" fillId="34" borderId="33" xfId="0" applyFont="1" applyFill="1" applyBorder="1" applyAlignment="1">
      <alignment vertical="center" wrapText="1"/>
    </xf>
    <xf numFmtId="198" fontId="1" fillId="34" borderId="29" xfId="64" applyNumberFormat="1" applyFont="1" applyFill="1" applyBorder="1" applyAlignment="1" applyProtection="1">
      <alignment horizontal="center" vertical="center" wrapText="1"/>
      <protection/>
    </xf>
    <xf numFmtId="198" fontId="1" fillId="34" borderId="30" xfId="64" applyNumberFormat="1" applyFont="1" applyFill="1" applyBorder="1" applyAlignment="1" applyProtection="1">
      <alignment horizontal="center" vertical="center" wrapText="1"/>
      <protection/>
    </xf>
    <xf numFmtId="198" fontId="1" fillId="34" borderId="33" xfId="64" applyNumberFormat="1" applyFont="1" applyFill="1" applyBorder="1" applyAlignment="1" applyProtection="1">
      <alignment horizontal="center" vertical="center" wrapText="1"/>
      <protection/>
    </xf>
    <xf numFmtId="0" fontId="1" fillId="34" borderId="27" xfId="0" applyFont="1" applyFill="1" applyBorder="1" applyAlignment="1">
      <alignment vertical="center" wrapText="1"/>
    </xf>
    <xf numFmtId="0" fontId="1" fillId="34" borderId="49" xfId="0" applyFont="1" applyFill="1" applyBorder="1" applyAlignment="1">
      <alignment vertical="center" wrapText="1"/>
    </xf>
    <xf numFmtId="0" fontId="1" fillId="34" borderId="28" xfId="0" applyFont="1" applyFill="1" applyBorder="1" applyAlignment="1">
      <alignment vertical="center" wrapText="1"/>
    </xf>
    <xf numFmtId="199" fontId="1" fillId="34" borderId="23" xfId="64" applyNumberFormat="1" applyFont="1" applyFill="1" applyBorder="1" applyAlignment="1" applyProtection="1">
      <alignment horizontal="center" vertical="center" wrapText="1"/>
      <protection/>
    </xf>
    <xf numFmtId="198" fontId="1" fillId="34" borderId="24" xfId="54" applyNumberFormat="1" applyFont="1" applyFill="1" applyBorder="1" applyAlignment="1" applyProtection="1">
      <alignment horizontal="center" vertical="center" wrapText="1"/>
      <protection/>
    </xf>
    <xf numFmtId="0" fontId="1" fillId="34" borderId="29" xfId="54" applyNumberFormat="1" applyFont="1" applyFill="1" applyBorder="1" applyAlignment="1" applyProtection="1">
      <alignment vertical="center" wrapText="1"/>
      <protection/>
    </xf>
    <xf numFmtId="0" fontId="1" fillId="34" borderId="30" xfId="54" applyNumberFormat="1" applyFont="1" applyFill="1" applyBorder="1" applyAlignment="1" applyProtection="1">
      <alignment vertical="center" wrapText="1"/>
      <protection/>
    </xf>
    <xf numFmtId="0" fontId="1" fillId="34" borderId="33" xfId="54" applyNumberFormat="1" applyFont="1" applyFill="1" applyBorder="1" applyAlignment="1" applyProtection="1">
      <alignment vertical="center" wrapText="1"/>
      <protection/>
    </xf>
    <xf numFmtId="49" fontId="1" fillId="34" borderId="34" xfId="0" applyNumberFormat="1" applyFont="1" applyFill="1" applyBorder="1" applyAlignment="1">
      <alignment horizontal="center" vertical="top"/>
    </xf>
    <xf numFmtId="49" fontId="1" fillId="34" borderId="38" xfId="0" applyNumberFormat="1" applyFont="1" applyFill="1" applyBorder="1" applyAlignment="1">
      <alignment horizontal="center" vertical="top"/>
    </xf>
    <xf numFmtId="0" fontId="1" fillId="33" borderId="22" xfId="0" applyFont="1" applyFill="1" applyBorder="1" applyAlignment="1" applyProtection="1">
      <alignment horizontal="left" vertical="center" wrapText="1"/>
      <protection hidden="1"/>
    </xf>
    <xf numFmtId="0" fontId="3" fillId="32" borderId="25" xfId="0" applyFont="1" applyFill="1" applyBorder="1" applyAlignment="1" applyProtection="1">
      <alignment horizontal="center" vertical="center" wrapText="1"/>
      <protection hidden="1"/>
    </xf>
    <xf numFmtId="0" fontId="3" fillId="33" borderId="0" xfId="0" applyNumberFormat="1" applyFont="1" applyFill="1" applyBorder="1" applyAlignment="1" applyProtection="1">
      <alignment horizontal="left" vertical="center" wrapText="1" indent="1"/>
      <protection/>
    </xf>
    <xf numFmtId="0" fontId="1" fillId="33" borderId="52" xfId="0" applyFont="1" applyFill="1" applyBorder="1" applyAlignment="1" applyProtection="1">
      <alignment horizontal="center" vertical="center"/>
      <protection hidden="1"/>
    </xf>
    <xf numFmtId="0" fontId="1" fillId="33" borderId="49" xfId="0" applyFont="1" applyFill="1" applyBorder="1" applyAlignment="1" applyProtection="1">
      <alignment horizontal="center" vertical="center"/>
      <protection hidden="1"/>
    </xf>
    <xf numFmtId="0" fontId="1" fillId="33" borderId="53" xfId="0" applyFont="1" applyFill="1" applyBorder="1" applyAlignment="1" applyProtection="1">
      <alignment horizontal="center" vertical="center"/>
      <protection hidden="1"/>
    </xf>
    <xf numFmtId="0" fontId="1" fillId="33" borderId="54" xfId="0" applyFont="1" applyFill="1" applyBorder="1" applyAlignment="1" applyProtection="1">
      <alignment horizontal="center" vertical="center"/>
      <protection hidden="1"/>
    </xf>
    <xf numFmtId="0" fontId="1" fillId="33" borderId="55" xfId="0" applyFont="1" applyFill="1" applyBorder="1" applyAlignment="1" applyProtection="1">
      <alignment horizontal="center" vertical="center"/>
      <protection hidden="1"/>
    </xf>
    <xf numFmtId="0" fontId="1" fillId="33" borderId="56" xfId="0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 applyProtection="1">
      <alignment horizontal="center" vertical="center" wrapText="1"/>
      <protection hidden="1"/>
    </xf>
    <xf numFmtId="0" fontId="2" fillId="33" borderId="30" xfId="0" applyFont="1" applyFill="1" applyBorder="1" applyAlignment="1" applyProtection="1">
      <alignment horizontal="center" vertical="center" wrapText="1"/>
      <protection hidden="1"/>
    </xf>
    <xf numFmtId="0" fontId="2" fillId="33" borderId="31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top" wrapText="1"/>
      <protection hidden="1"/>
    </xf>
    <xf numFmtId="0" fontId="3" fillId="32" borderId="25" xfId="0" applyFont="1" applyFill="1" applyBorder="1" applyAlignment="1" applyProtection="1">
      <alignment horizontal="center" vertical="center"/>
      <protection hidden="1"/>
    </xf>
    <xf numFmtId="49" fontId="2" fillId="33" borderId="30" xfId="0" applyNumberFormat="1" applyFont="1" applyFill="1" applyBorder="1" applyAlignment="1" applyProtection="1">
      <alignment horizontal="center" vertical="center"/>
      <protection locked="0"/>
    </xf>
    <xf numFmtId="0" fontId="14" fillId="32" borderId="0" xfId="0" applyFont="1" applyFill="1" applyBorder="1" applyAlignment="1" applyProtection="1">
      <alignment horizontal="center" vertical="center"/>
      <protection hidden="1"/>
    </xf>
    <xf numFmtId="0" fontId="13" fillId="32" borderId="0" xfId="0" applyFont="1" applyFill="1" applyBorder="1" applyAlignment="1" applyProtection="1">
      <alignment horizontal="center" vertical="center"/>
      <protection hidden="1"/>
    </xf>
    <xf numFmtId="0" fontId="3" fillId="33" borderId="41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49" fontId="2" fillId="34" borderId="50" xfId="0" applyNumberFormat="1" applyFont="1" applyFill="1" applyBorder="1" applyAlignment="1" applyProtection="1">
      <alignment horizontal="center" vertical="center"/>
      <protection locked="0"/>
    </xf>
    <xf numFmtId="49" fontId="2" fillId="34" borderId="23" xfId="0" applyNumberFormat="1" applyFont="1" applyFill="1" applyBorder="1" applyAlignment="1" applyProtection="1">
      <alignment horizontal="center" vertical="center"/>
      <protection locked="0"/>
    </xf>
    <xf numFmtId="49" fontId="2" fillId="34" borderId="51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$Отче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$Отчеты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R210"/>
  <sheetViews>
    <sheetView tabSelected="1" zoomScaleSheetLayoutView="100" zoomScalePageLayoutView="0" workbookViewId="0" topLeftCell="A1">
      <pane xSplit="39" ySplit="2" topLeftCell="AN3" activePane="bottomRight" state="frozen"/>
      <selection pane="topLeft" activeCell="A1" sqref="A1"/>
      <selection pane="topRight" activeCell="AN1" sqref="AN1"/>
      <selection pane="bottomLeft" activeCell="A4" sqref="A4"/>
      <selection pane="bottomRight" activeCell="A1" sqref="A1"/>
    </sheetView>
  </sheetViews>
  <sheetFormatPr defaultColWidth="2.375" defaultRowHeight="11.25"/>
  <cols>
    <col min="1" max="1" width="2.375" style="1" customWidth="1"/>
    <col min="2" max="2" width="2.875" style="1" bestFit="1" customWidth="1"/>
    <col min="3" max="4" width="2.50390625" style="1" customWidth="1"/>
    <col min="5" max="38" width="2.625" style="1" customWidth="1"/>
    <col min="39" max="40" width="2.375" style="1" customWidth="1"/>
    <col min="41" max="44" width="10.625" style="1" customWidth="1"/>
    <col min="45" max="65" width="2.625" style="1" customWidth="1"/>
    <col min="66" max="16384" width="2.375" style="1" customWidth="1"/>
  </cols>
  <sheetData>
    <row r="1" spans="2:44" ht="15" customHeight="1" thickBot="1">
      <c r="B1" s="266" t="s">
        <v>187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O1" s="163" t="s">
        <v>3</v>
      </c>
      <c r="AP1" s="163" t="s">
        <v>159</v>
      </c>
      <c r="AQ1" s="163" t="s">
        <v>160</v>
      </c>
      <c r="AR1" s="163" t="s">
        <v>161</v>
      </c>
    </row>
    <row r="2" spans="2:44" ht="10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O2" s="163"/>
      <c r="AP2" s="163"/>
      <c r="AQ2" s="163"/>
      <c r="AR2" s="163"/>
    </row>
    <row r="3" spans="2:39" ht="10.5" customHeight="1">
      <c r="B3" s="5"/>
      <c r="C3" s="6"/>
      <c r="D3" s="6"/>
      <c r="E3" s="6"/>
      <c r="F3" s="6"/>
      <c r="G3" s="6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6" t="s">
        <v>22</v>
      </c>
      <c r="AM3" s="7"/>
    </row>
    <row r="4" spans="2:39" ht="10.5" customHeight="1">
      <c r="B4" s="5"/>
      <c r="C4" s="6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87" t="s">
        <v>33</v>
      </c>
      <c r="AM4" s="7"/>
    </row>
    <row r="5" spans="2:39" ht="10.5" customHeight="1">
      <c r="B5" s="5"/>
      <c r="C5" s="37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87" t="s">
        <v>34</v>
      </c>
      <c r="AM5" s="7"/>
    </row>
    <row r="6" spans="2:39" ht="10.5" customHeight="1">
      <c r="B6" s="5"/>
      <c r="C6" s="37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87" t="s">
        <v>123</v>
      </c>
      <c r="AM6" s="7"/>
    </row>
    <row r="7" spans="2:44" ht="10.5" customHeight="1">
      <c r="B7" s="5"/>
      <c r="C7" s="37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87" t="s">
        <v>32</v>
      </c>
      <c r="AM7" s="7"/>
      <c r="AO7" s="121" t="s">
        <v>184</v>
      </c>
      <c r="AP7" s="121"/>
      <c r="AQ7" s="121"/>
      <c r="AR7" s="121"/>
    </row>
    <row r="8" spans="2:44" ht="10.5" customHeight="1">
      <c r="B8" s="5"/>
      <c r="C8" s="37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7"/>
      <c r="AO8" s="121"/>
      <c r="AP8" s="121"/>
      <c r="AQ8" s="121"/>
      <c r="AR8" s="121"/>
    </row>
    <row r="9" spans="2:44" ht="10.5" customHeight="1">
      <c r="B9" s="5"/>
      <c r="C9" s="37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7"/>
      <c r="AO9" s="121"/>
      <c r="AP9" s="121"/>
      <c r="AQ9" s="121"/>
      <c r="AR9" s="121"/>
    </row>
    <row r="10" spans="2:39" ht="10.5" customHeight="1">
      <c r="B10" s="5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7" t="s">
        <v>174</v>
      </c>
      <c r="AM10" s="7"/>
    </row>
    <row r="11" spans="2:39" ht="12" customHeight="1">
      <c r="B11" s="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7"/>
    </row>
    <row r="12" spans="2:39" ht="12" customHeight="1">
      <c r="B12" s="5"/>
      <c r="C12" s="88" t="s">
        <v>35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9"/>
      <c r="Z12" s="89"/>
      <c r="AA12" s="89"/>
      <c r="AB12" s="90" t="s">
        <v>40</v>
      </c>
      <c r="AC12" s="89"/>
      <c r="AD12" s="89"/>
      <c r="AE12" s="89"/>
      <c r="AF12" s="89"/>
      <c r="AG12" s="89"/>
      <c r="AH12" s="89"/>
      <c r="AI12" s="89"/>
      <c r="AJ12" s="270"/>
      <c r="AK12" s="270"/>
      <c r="AL12" s="270"/>
      <c r="AM12" s="7"/>
    </row>
    <row r="13" spans="2:39" ht="12" customHeight="1">
      <c r="B13" s="5"/>
      <c r="C13" s="88" t="s">
        <v>36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9"/>
      <c r="Z13" s="89"/>
      <c r="AA13" s="89"/>
      <c r="AB13" s="90" t="s">
        <v>41</v>
      </c>
      <c r="AC13" s="89"/>
      <c r="AD13" s="89"/>
      <c r="AE13" s="89"/>
      <c r="AF13" s="89"/>
      <c r="AG13" s="89"/>
      <c r="AH13" s="89"/>
      <c r="AI13" s="89"/>
      <c r="AJ13" s="270"/>
      <c r="AK13" s="270"/>
      <c r="AL13" s="270"/>
      <c r="AM13" s="7"/>
    </row>
    <row r="14" spans="2:39" ht="12" customHeight="1">
      <c r="B14" s="5"/>
      <c r="C14" s="88" t="s">
        <v>37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9"/>
      <c r="Z14" s="89"/>
      <c r="AA14" s="89"/>
      <c r="AB14" s="90" t="s">
        <v>175</v>
      </c>
      <c r="AC14" s="89"/>
      <c r="AD14" s="89"/>
      <c r="AE14" s="89"/>
      <c r="AF14" s="89"/>
      <c r="AG14" s="89"/>
      <c r="AH14" s="89"/>
      <c r="AI14" s="89"/>
      <c r="AJ14" s="271"/>
      <c r="AK14" s="272"/>
      <c r="AL14" s="273"/>
      <c r="AM14" s="7"/>
    </row>
    <row r="15" spans="2:39" ht="12.75" customHeight="1">
      <c r="B15" s="5"/>
      <c r="C15" s="38" t="s">
        <v>17</v>
      </c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39"/>
      <c r="V15" s="39"/>
      <c r="W15" s="38"/>
      <c r="X15" s="38"/>
      <c r="Y15" s="40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186" t="s">
        <v>11</v>
      </c>
      <c r="AK15" s="186"/>
      <c r="AL15" s="186"/>
      <c r="AM15" s="7"/>
    </row>
    <row r="16" spans="2:39" ht="12.75" customHeight="1">
      <c r="B16" s="5"/>
      <c r="C16" s="38"/>
      <c r="D16" s="268" t="s">
        <v>18</v>
      </c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9"/>
      <c r="V16" s="269"/>
      <c r="W16" s="38"/>
      <c r="X16" s="38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6"/>
      <c r="AK16" s="56"/>
      <c r="AL16" s="56"/>
      <c r="AM16" s="7"/>
    </row>
    <row r="17" spans="2:39" ht="12.75" customHeight="1">
      <c r="B17" s="5"/>
      <c r="C17" s="6"/>
      <c r="D17" s="6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6"/>
      <c r="AK17" s="56"/>
      <c r="AL17" s="56"/>
      <c r="AM17" s="7"/>
    </row>
    <row r="18" spans="2:39" ht="12.75" customHeight="1">
      <c r="B18" s="5"/>
      <c r="C18" s="43" t="s">
        <v>38</v>
      </c>
      <c r="D18" s="43"/>
      <c r="E18" s="43"/>
      <c r="F18" s="43"/>
      <c r="G18" s="43"/>
      <c r="H18" s="6"/>
      <c r="I18" s="6"/>
      <c r="J18" s="196"/>
      <c r="K18" s="265"/>
      <c r="L18" s="265"/>
      <c r="M18" s="265"/>
      <c r="N18" s="265"/>
      <c r="O18" s="265"/>
      <c r="P18" s="197"/>
      <c r="Q18" s="44"/>
      <c r="R18" s="44"/>
      <c r="S18" s="44"/>
      <c r="T18" s="44"/>
      <c r="U18" s="44"/>
      <c r="V18" s="44"/>
      <c r="W18" s="43"/>
      <c r="X18" s="43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8"/>
      <c r="AK18" s="58"/>
      <c r="AL18" s="58"/>
      <c r="AM18" s="7"/>
    </row>
    <row r="19" spans="2:39" s="8" customFormat="1" ht="12.75" customHeight="1">
      <c r="B19" s="9"/>
      <c r="C19" s="45"/>
      <c r="D19" s="45"/>
      <c r="E19" s="45"/>
      <c r="F19" s="45"/>
      <c r="G19" s="45"/>
      <c r="H19" s="46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8"/>
      <c r="V19" s="48"/>
      <c r="W19" s="45"/>
      <c r="X19" s="45"/>
      <c r="Y19" s="4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60"/>
      <c r="AL19" s="60"/>
      <c r="AM19" s="10"/>
    </row>
    <row r="20" spans="2:39" ht="12.75" customHeight="1">
      <c r="B20" s="5"/>
      <c r="C20" s="43" t="s">
        <v>39</v>
      </c>
      <c r="D20" s="43"/>
      <c r="E20" s="43"/>
      <c r="F20" s="43"/>
      <c r="G20" s="43"/>
      <c r="H20" s="6"/>
      <c r="I20" s="6"/>
      <c r="J20" s="214"/>
      <c r="K20" s="215"/>
      <c r="L20" s="215"/>
      <c r="M20" s="215"/>
      <c r="N20" s="215"/>
      <c r="O20" s="215"/>
      <c r="P20" s="216"/>
      <c r="Q20" s="6"/>
      <c r="R20" s="6"/>
      <c r="S20" s="6"/>
      <c r="T20" s="6"/>
      <c r="U20" s="43"/>
      <c r="V20" s="43"/>
      <c r="W20" s="43"/>
      <c r="X20" s="43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40"/>
      <c r="AK20" s="40"/>
      <c r="AL20" s="40"/>
      <c r="AM20" s="7"/>
    </row>
    <row r="21" spans="2:39" ht="12.75" customHeight="1">
      <c r="B21" s="5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6"/>
      <c r="U21" s="6"/>
      <c r="V21" s="6"/>
      <c r="W21" s="6"/>
      <c r="X21" s="6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6"/>
      <c r="AK21" s="56"/>
      <c r="AL21" s="56"/>
      <c r="AM21" s="7"/>
    </row>
    <row r="22" spans="2:39" s="8" customFormat="1" ht="12.75" customHeight="1">
      <c r="B22" s="9"/>
      <c r="C22" s="207" t="s">
        <v>24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45"/>
      <c r="U22" s="45"/>
      <c r="V22" s="45"/>
      <c r="W22" s="45"/>
      <c r="X22" s="45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6"/>
      <c r="AK22" s="56"/>
      <c r="AL22" s="56"/>
      <c r="AM22" s="10"/>
    </row>
    <row r="23" spans="2:39" s="8" customFormat="1" ht="12.75" customHeight="1">
      <c r="B23" s="9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45"/>
      <c r="U23" s="45"/>
      <c r="V23" s="45"/>
      <c r="W23" s="45"/>
      <c r="X23" s="45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8"/>
      <c r="AK23" s="58"/>
      <c r="AL23" s="58"/>
      <c r="AM23" s="10"/>
    </row>
    <row r="24" spans="2:39" s="8" customFormat="1" ht="12.75" customHeight="1">
      <c r="B24" s="9"/>
      <c r="C24" s="207" t="s">
        <v>25</v>
      </c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45"/>
      <c r="U24" s="45"/>
      <c r="V24" s="45"/>
      <c r="W24" s="45"/>
      <c r="X24" s="45"/>
      <c r="Y24" s="40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1"/>
      <c r="AK24" s="61"/>
      <c r="AL24" s="61"/>
      <c r="AM24" s="10"/>
    </row>
    <row r="25" spans="2:39" ht="12.75" customHeight="1">
      <c r="B25" s="5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6"/>
      <c r="U25" s="6"/>
      <c r="V25" s="6"/>
      <c r="W25" s="6"/>
      <c r="X25" s="6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6"/>
      <c r="AK25" s="56"/>
      <c r="AL25" s="56"/>
      <c r="AM25" s="7"/>
    </row>
    <row r="26" spans="2:39" ht="12.75" customHeight="1">
      <c r="B26" s="5"/>
      <c r="C26" s="207" t="s">
        <v>26</v>
      </c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6"/>
      <c r="U26" s="6"/>
      <c r="V26" s="6"/>
      <c r="W26" s="6"/>
      <c r="X26" s="6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8"/>
      <c r="AK26" s="58"/>
      <c r="AL26" s="58"/>
      <c r="AM26" s="7"/>
    </row>
    <row r="27" spans="2:39" ht="12.75" customHeight="1">
      <c r="B27" s="5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6"/>
      <c r="U27" s="6"/>
      <c r="V27" s="6"/>
      <c r="W27" s="6"/>
      <c r="X27" s="6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8"/>
      <c r="AK27" s="58"/>
      <c r="AL27" s="58"/>
      <c r="AM27" s="7"/>
    </row>
    <row r="28" spans="2:39" ht="12" customHeight="1">
      <c r="B28" s="5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6"/>
      <c r="U28" s="6"/>
      <c r="V28" s="6"/>
      <c r="W28" s="6"/>
      <c r="X28" s="6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8"/>
      <c r="AK28" s="58"/>
      <c r="AL28" s="58"/>
      <c r="AM28" s="7"/>
    </row>
    <row r="29" spans="2:39" ht="12" customHeight="1">
      <c r="B29" s="5"/>
      <c r="C29" s="62" t="s">
        <v>27</v>
      </c>
      <c r="D29" s="50"/>
      <c r="E29" s="50"/>
      <c r="F29" s="50"/>
      <c r="G29" s="50"/>
      <c r="H29" s="50"/>
      <c r="I29" s="50"/>
      <c r="J29" s="50"/>
      <c r="K29" s="50"/>
      <c r="L29" s="50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59"/>
      <c r="AD29" s="59"/>
      <c r="AE29" s="59"/>
      <c r="AF29" s="59"/>
      <c r="AG29" s="59"/>
      <c r="AH29" s="59"/>
      <c r="AI29" s="59"/>
      <c r="AJ29" s="61"/>
      <c r="AK29" s="61"/>
      <c r="AL29" s="61"/>
      <c r="AM29" s="7"/>
    </row>
    <row r="30" spans="2:39" ht="12" customHeight="1">
      <c r="B30" s="5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6"/>
      <c r="U30" s="6"/>
      <c r="V30" s="6"/>
      <c r="W30" s="6"/>
      <c r="X30" s="6"/>
      <c r="Y30" s="40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51"/>
      <c r="AK30" s="51"/>
      <c r="AL30" s="51"/>
      <c r="AM30" s="7"/>
    </row>
    <row r="31" spans="2:39" ht="12" customHeight="1">
      <c r="B31" s="5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6"/>
      <c r="U31" s="6"/>
      <c r="V31" s="6"/>
      <c r="W31" s="6"/>
      <c r="X31" s="6"/>
      <c r="Y31" s="40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51"/>
      <c r="AK31" s="51"/>
      <c r="AL31" s="51"/>
      <c r="AM31" s="7"/>
    </row>
    <row r="32" spans="2:39" ht="9.75" customHeight="1">
      <c r="B32" s="5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7"/>
    </row>
    <row r="33" spans="2:39" ht="12.75" customHeight="1">
      <c r="B33" s="5"/>
      <c r="C33" s="195" t="s">
        <v>7</v>
      </c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7"/>
    </row>
    <row r="34" spans="2:39" ht="12.75" customHeight="1">
      <c r="B34" s="5"/>
      <c r="C34" s="198" t="s">
        <v>176</v>
      </c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7"/>
    </row>
    <row r="35" spans="2:39" ht="12.75" customHeight="1">
      <c r="B35" s="5"/>
      <c r="C35" s="198" t="s">
        <v>177</v>
      </c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7"/>
    </row>
    <row r="36" spans="2:39" ht="12.75" customHeight="1">
      <c r="B36" s="5"/>
      <c r="C36" s="187" t="s">
        <v>42</v>
      </c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7"/>
    </row>
    <row r="37" spans="2:39" ht="13.5" customHeight="1">
      <c r="B37" s="5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7"/>
    </row>
    <row r="38" spans="2:39" ht="7.5" customHeight="1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7"/>
    </row>
    <row r="39" spans="2:39" ht="11.25" customHeight="1">
      <c r="B39" s="5"/>
      <c r="C39" s="6"/>
      <c r="D39" s="6"/>
      <c r="E39" s="6"/>
      <c r="F39" s="6"/>
      <c r="G39" s="6" t="s">
        <v>30</v>
      </c>
      <c r="H39" s="6"/>
      <c r="I39" s="11"/>
      <c r="J39" s="11"/>
      <c r="K39" s="6"/>
      <c r="L39" s="6"/>
      <c r="M39" s="6"/>
      <c r="N39" s="6"/>
      <c r="O39" s="6"/>
      <c r="P39" s="6"/>
      <c r="Q39" s="212"/>
      <c r="R39" s="213"/>
      <c r="S39" s="53"/>
      <c r="T39" s="193" t="s">
        <v>28</v>
      </c>
      <c r="U39" s="193"/>
      <c r="V39" s="193"/>
      <c r="W39" s="194"/>
      <c r="X39" s="196"/>
      <c r="Y39" s="197"/>
      <c r="Z39" s="91" t="s">
        <v>43</v>
      </c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7"/>
    </row>
    <row r="40" spans="2:39" ht="11.25" customHeight="1">
      <c r="B40" s="5"/>
      <c r="C40" s="6"/>
      <c r="D40" s="6"/>
      <c r="E40" s="6"/>
      <c r="F40" s="6"/>
      <c r="G40" s="6"/>
      <c r="H40" s="6"/>
      <c r="I40" s="11"/>
      <c r="J40" s="11"/>
      <c r="K40" s="6"/>
      <c r="L40" s="6"/>
      <c r="M40" s="6"/>
      <c r="N40" s="6"/>
      <c r="O40" s="6"/>
      <c r="P40" s="6"/>
      <c r="Q40" s="80"/>
      <c r="R40" s="80"/>
      <c r="S40" s="53"/>
      <c r="T40" s="79"/>
      <c r="U40" s="79"/>
      <c r="V40" s="79"/>
      <c r="W40" s="79"/>
      <c r="X40" s="196"/>
      <c r="Y40" s="197"/>
      <c r="Z40" s="53" t="s">
        <v>44</v>
      </c>
      <c r="AA40" s="79"/>
      <c r="AB40" s="79"/>
      <c r="AC40" s="79"/>
      <c r="AD40" s="79"/>
      <c r="AE40" s="6"/>
      <c r="AF40" s="6"/>
      <c r="AG40" s="6"/>
      <c r="AH40" s="6"/>
      <c r="AI40" s="6"/>
      <c r="AJ40" s="6"/>
      <c r="AK40" s="6"/>
      <c r="AL40" s="6"/>
      <c r="AM40" s="7"/>
    </row>
    <row r="41" spans="2:43" ht="11.25" customHeight="1">
      <c r="B41" s="5"/>
      <c r="C41" s="6"/>
      <c r="D41" s="6"/>
      <c r="E41" s="6"/>
      <c r="F41" s="6"/>
      <c r="G41" s="6"/>
      <c r="H41" s="6"/>
      <c r="I41" s="11"/>
      <c r="J41" s="11"/>
      <c r="K41" s="6"/>
      <c r="L41" s="6"/>
      <c r="M41" s="6"/>
      <c r="N41" s="6"/>
      <c r="O41" s="6"/>
      <c r="P41" s="6"/>
      <c r="Q41" s="80"/>
      <c r="R41" s="80"/>
      <c r="S41" s="53"/>
      <c r="T41" s="79"/>
      <c r="U41" s="79"/>
      <c r="V41" s="79"/>
      <c r="W41" s="79"/>
      <c r="X41" s="83"/>
      <c r="Y41" s="83"/>
      <c r="Z41" s="79"/>
      <c r="AA41" s="79"/>
      <c r="AB41" s="79"/>
      <c r="AC41" s="79"/>
      <c r="AD41" s="79"/>
      <c r="AE41" s="6"/>
      <c r="AF41" s="6"/>
      <c r="AG41" s="6"/>
      <c r="AH41" s="6"/>
      <c r="AI41" s="6"/>
      <c r="AJ41" s="6"/>
      <c r="AK41" s="6"/>
      <c r="AL41" s="6"/>
      <c r="AM41" s="7"/>
      <c r="AO41" s="121" t="s">
        <v>173</v>
      </c>
      <c r="AP41" s="121"/>
      <c r="AQ41" s="121"/>
    </row>
    <row r="42" spans="2:43" ht="9.75" customHeight="1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93"/>
      <c r="Q42" s="193"/>
      <c r="R42" s="193"/>
      <c r="S42" s="193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7"/>
      <c r="AO42" s="121"/>
      <c r="AP42" s="121"/>
      <c r="AQ42" s="121"/>
    </row>
    <row r="43" spans="2:43" ht="11.25" customHeight="1">
      <c r="B43" s="5"/>
      <c r="C43" s="6"/>
      <c r="D43" s="6"/>
      <c r="E43" s="6"/>
      <c r="F43" s="6"/>
      <c r="G43" s="6"/>
      <c r="H43" s="6"/>
      <c r="I43" s="6"/>
      <c r="J43" s="6"/>
      <c r="K43" s="6"/>
      <c r="L43" s="11"/>
      <c r="M43" s="11"/>
      <c r="N43" s="6"/>
      <c r="O43" s="11" t="s">
        <v>46</v>
      </c>
      <c r="P43" s="209">
        <f>IF(D204=TRUE,D207,"")</f>
        <v>6</v>
      </c>
      <c r="Q43" s="210"/>
      <c r="R43" s="211"/>
      <c r="S43" s="203" t="s">
        <v>0</v>
      </c>
      <c r="T43" s="193"/>
      <c r="U43" s="193"/>
      <c r="V43" s="6"/>
      <c r="W43" s="55"/>
      <c r="X43" s="189">
        <f ca="1">IF(D204=TRUE,TODAY(),"")</f>
        <v>44272</v>
      </c>
      <c r="Y43" s="190"/>
      <c r="Z43" s="191"/>
      <c r="AA43" s="193" t="s">
        <v>13</v>
      </c>
      <c r="AB43" s="193"/>
      <c r="AC43" s="193"/>
      <c r="AD43" s="11"/>
      <c r="AE43" s="11"/>
      <c r="AF43" s="11"/>
      <c r="AG43" s="6"/>
      <c r="AH43" s="6"/>
      <c r="AI43" s="6"/>
      <c r="AJ43" s="6"/>
      <c r="AK43" s="6"/>
      <c r="AL43" s="6"/>
      <c r="AM43" s="7"/>
      <c r="AO43" s="121"/>
      <c r="AP43" s="121"/>
      <c r="AQ43" s="121"/>
    </row>
    <row r="44" spans="2:42" s="12" customFormat="1" ht="9.75" customHeight="1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54"/>
      <c r="M44" s="54"/>
      <c r="N44" s="14"/>
      <c r="O44" s="199" t="s">
        <v>45</v>
      </c>
      <c r="P44" s="199"/>
      <c r="Q44" s="199"/>
      <c r="R44" s="199"/>
      <c r="S44" s="199"/>
      <c r="T44" s="14"/>
      <c r="U44" s="14"/>
      <c r="V44" s="54"/>
      <c r="W44" s="199" t="s">
        <v>29</v>
      </c>
      <c r="X44" s="199"/>
      <c r="Y44" s="199"/>
      <c r="Z44" s="199"/>
      <c r="AA44" s="199"/>
      <c r="AB44" s="14"/>
      <c r="AC44" s="14"/>
      <c r="AD44" s="54"/>
      <c r="AE44" s="54"/>
      <c r="AF44" s="54"/>
      <c r="AG44" s="14"/>
      <c r="AH44" s="14"/>
      <c r="AI44" s="14"/>
      <c r="AJ44" s="14"/>
      <c r="AK44" s="14"/>
      <c r="AL44" s="14"/>
      <c r="AM44" s="15"/>
      <c r="AP44" s="111">
        <v>6</v>
      </c>
    </row>
    <row r="45" spans="2:39" s="12" customFormat="1" ht="9.75" customHeight="1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54"/>
      <c r="M45" s="54"/>
      <c r="N45" s="14"/>
      <c r="O45" s="76"/>
      <c r="P45" s="76"/>
      <c r="Q45" s="76"/>
      <c r="R45" s="76"/>
      <c r="S45" s="76"/>
      <c r="T45" s="14"/>
      <c r="U45" s="14"/>
      <c r="V45" s="54"/>
      <c r="W45" s="76"/>
      <c r="X45" s="76"/>
      <c r="Y45" s="76"/>
      <c r="Z45" s="76"/>
      <c r="AA45" s="76"/>
      <c r="AB45" s="14"/>
      <c r="AC45" s="14"/>
      <c r="AD45" s="54"/>
      <c r="AE45" s="54"/>
      <c r="AF45" s="54"/>
      <c r="AG45" s="14"/>
      <c r="AH45" s="14"/>
      <c r="AI45" s="14"/>
      <c r="AJ45" s="14"/>
      <c r="AK45" s="14"/>
      <c r="AL45" s="14"/>
      <c r="AM45" s="15"/>
    </row>
    <row r="46" spans="2:39" s="12" customFormat="1" ht="9.75" customHeight="1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54"/>
      <c r="M46" s="54"/>
      <c r="N46" s="14"/>
      <c r="O46" s="76"/>
      <c r="P46" s="79" t="s">
        <v>46</v>
      </c>
      <c r="Q46" s="204"/>
      <c r="R46" s="205"/>
      <c r="S46" s="76"/>
      <c r="T46" s="14"/>
      <c r="U46" s="14"/>
      <c r="V46" s="54"/>
      <c r="W46" s="55"/>
      <c r="X46" s="200"/>
      <c r="Y46" s="201"/>
      <c r="Z46" s="202"/>
      <c r="AA46" s="193" t="s">
        <v>13</v>
      </c>
      <c r="AB46" s="193"/>
      <c r="AC46" s="193"/>
      <c r="AD46" s="54"/>
      <c r="AE46" s="54"/>
      <c r="AF46" s="54"/>
      <c r="AG46" s="14"/>
      <c r="AH46" s="14"/>
      <c r="AI46" s="14"/>
      <c r="AJ46" s="14"/>
      <c r="AK46" s="14"/>
      <c r="AL46" s="14"/>
      <c r="AM46" s="15"/>
    </row>
    <row r="47" spans="2:39" s="12" customFormat="1" ht="9.75" customHeight="1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54"/>
      <c r="M47" s="54"/>
      <c r="N47" s="14"/>
      <c r="O47" s="76"/>
      <c r="P47" s="206" t="s">
        <v>47</v>
      </c>
      <c r="Q47" s="206"/>
      <c r="R47" s="206"/>
      <c r="S47" s="206"/>
      <c r="T47" s="14"/>
      <c r="U47" s="14"/>
      <c r="V47" s="54"/>
      <c r="W47" s="199" t="s">
        <v>29</v>
      </c>
      <c r="X47" s="199"/>
      <c r="Y47" s="199"/>
      <c r="Z47" s="199"/>
      <c r="AA47" s="199"/>
      <c r="AB47" s="14"/>
      <c r="AC47" s="14"/>
      <c r="AD47" s="54"/>
      <c r="AE47" s="54"/>
      <c r="AF47" s="54"/>
      <c r="AG47" s="14"/>
      <c r="AH47" s="14"/>
      <c r="AI47" s="14"/>
      <c r="AJ47" s="14"/>
      <c r="AK47" s="14"/>
      <c r="AL47" s="14"/>
      <c r="AM47" s="15"/>
    </row>
    <row r="48" spans="2:39" s="12" customFormat="1" ht="9.75" customHeight="1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54"/>
      <c r="M48" s="54"/>
      <c r="N48" s="14"/>
      <c r="O48" s="76"/>
      <c r="P48" s="76"/>
      <c r="Q48" s="76"/>
      <c r="R48" s="76"/>
      <c r="S48" s="76"/>
      <c r="T48" s="14"/>
      <c r="U48" s="14"/>
      <c r="V48" s="54"/>
      <c r="W48" s="76"/>
      <c r="X48" s="76"/>
      <c r="Y48" s="76"/>
      <c r="Z48" s="76"/>
      <c r="AA48" s="76"/>
      <c r="AB48" s="14"/>
      <c r="AC48" s="14"/>
      <c r="AD48" s="54"/>
      <c r="AE48" s="54"/>
      <c r="AF48" s="54"/>
      <c r="AG48" s="14"/>
      <c r="AH48" s="14"/>
      <c r="AI48" s="14"/>
      <c r="AJ48" s="14"/>
      <c r="AK48" s="14"/>
      <c r="AL48" s="14"/>
      <c r="AM48" s="15"/>
    </row>
    <row r="49" spans="2:39" s="12" customFormat="1" ht="9.75" customHeight="1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54"/>
      <c r="M49" s="54"/>
      <c r="N49" s="14"/>
      <c r="O49" s="76"/>
      <c r="P49" s="76"/>
      <c r="Q49" s="76"/>
      <c r="R49" s="76"/>
      <c r="S49" s="76"/>
      <c r="T49" s="14"/>
      <c r="U49" s="14"/>
      <c r="V49" s="54"/>
      <c r="W49" s="76"/>
      <c r="X49" s="76"/>
      <c r="Y49" s="76"/>
      <c r="Z49" s="76"/>
      <c r="AA49" s="76"/>
      <c r="AB49" s="14"/>
      <c r="AC49" s="14"/>
      <c r="AD49" s="54"/>
      <c r="AE49" s="54"/>
      <c r="AF49" s="54"/>
      <c r="AG49" s="14"/>
      <c r="AH49" s="14"/>
      <c r="AI49" s="14"/>
      <c r="AJ49" s="14"/>
      <c r="AK49" s="14"/>
      <c r="AL49" s="14"/>
      <c r="AM49" s="15"/>
    </row>
    <row r="50" spans="2:39" s="12" customFormat="1" ht="9.75" customHeight="1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54"/>
      <c r="M50" s="54"/>
      <c r="N50" s="14"/>
      <c r="O50" s="76"/>
      <c r="P50" s="76"/>
      <c r="Q50" s="76"/>
      <c r="R50" s="76"/>
      <c r="S50" s="76"/>
      <c r="T50" s="14"/>
      <c r="U50" s="14"/>
      <c r="V50" s="54"/>
      <c r="W50" s="76"/>
      <c r="X50" s="76"/>
      <c r="Y50" s="76"/>
      <c r="Z50" s="76"/>
      <c r="AA50" s="76"/>
      <c r="AB50" s="14"/>
      <c r="AC50" s="14"/>
      <c r="AD50" s="54"/>
      <c r="AE50" s="54"/>
      <c r="AF50" s="54"/>
      <c r="AG50" s="14"/>
      <c r="AH50" s="14"/>
      <c r="AI50" s="14"/>
      <c r="AJ50" s="14"/>
      <c r="AK50" s="14"/>
      <c r="AL50" s="14"/>
      <c r="AM50" s="15"/>
    </row>
    <row r="51" spans="2:39" s="12" customFormat="1" ht="9.75" customHeight="1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54"/>
      <c r="M51" s="54"/>
      <c r="N51" s="14"/>
      <c r="O51" s="76"/>
      <c r="P51" s="76"/>
      <c r="Q51" s="76"/>
      <c r="R51" s="76"/>
      <c r="S51" s="76"/>
      <c r="T51" s="14"/>
      <c r="U51" s="14"/>
      <c r="V51" s="54"/>
      <c r="W51" s="76"/>
      <c r="X51" s="76"/>
      <c r="Y51" s="76"/>
      <c r="Z51" s="76"/>
      <c r="AA51" s="76"/>
      <c r="AB51" s="14"/>
      <c r="AC51" s="14"/>
      <c r="AD51" s="54"/>
      <c r="AE51" s="54"/>
      <c r="AF51" s="54"/>
      <c r="AG51" s="14"/>
      <c r="AH51" s="14"/>
      <c r="AI51" s="14"/>
      <c r="AJ51" s="14"/>
      <c r="AK51" s="14"/>
      <c r="AL51" s="14"/>
      <c r="AM51" s="15"/>
    </row>
    <row r="52" spans="2:39" s="12" customFormat="1" ht="9.75" customHeight="1"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54"/>
      <c r="M52" s="54"/>
      <c r="N52" s="14"/>
      <c r="O52" s="76"/>
      <c r="P52" s="76"/>
      <c r="Q52" s="76"/>
      <c r="R52" s="76"/>
      <c r="S52" s="76"/>
      <c r="T52" s="14"/>
      <c r="U52" s="14"/>
      <c r="V52" s="54"/>
      <c r="W52" s="76"/>
      <c r="X52" s="76"/>
      <c r="Y52" s="76"/>
      <c r="Z52" s="76"/>
      <c r="AA52" s="76"/>
      <c r="AB52" s="14"/>
      <c r="AC52" s="14"/>
      <c r="AD52" s="54"/>
      <c r="AE52" s="54"/>
      <c r="AF52" s="54"/>
      <c r="AG52" s="14"/>
      <c r="AH52" s="14"/>
      <c r="AI52" s="14"/>
      <c r="AJ52" s="14"/>
      <c r="AK52" s="14"/>
      <c r="AL52" s="14"/>
      <c r="AM52" s="15"/>
    </row>
    <row r="53" spans="2:39" s="12" customFormat="1" ht="9.75" customHeight="1"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54"/>
      <c r="M53" s="54"/>
      <c r="N53" s="14"/>
      <c r="O53" s="76"/>
      <c r="P53" s="76"/>
      <c r="Q53" s="76"/>
      <c r="R53" s="76"/>
      <c r="S53" s="76"/>
      <c r="T53" s="14"/>
      <c r="U53" s="14"/>
      <c r="V53" s="54"/>
      <c r="W53" s="76"/>
      <c r="X53" s="76"/>
      <c r="Y53" s="76"/>
      <c r="Z53" s="76"/>
      <c r="AA53" s="76"/>
      <c r="AB53" s="14"/>
      <c r="AC53" s="14"/>
      <c r="AD53" s="54"/>
      <c r="AE53" s="54"/>
      <c r="AF53" s="54"/>
      <c r="AG53" s="14"/>
      <c r="AH53" s="14"/>
      <c r="AI53" s="14"/>
      <c r="AJ53" s="14"/>
      <c r="AK53" s="14"/>
      <c r="AL53" s="14"/>
      <c r="AM53" s="15"/>
    </row>
    <row r="54" spans="2:39" s="12" customFormat="1" ht="9.75" customHeight="1"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54"/>
      <c r="M54" s="54"/>
      <c r="N54" s="14"/>
      <c r="O54" s="76"/>
      <c r="P54" s="76"/>
      <c r="Q54" s="76"/>
      <c r="R54" s="76"/>
      <c r="S54" s="76"/>
      <c r="T54" s="14"/>
      <c r="U54" s="14"/>
      <c r="V54" s="54"/>
      <c r="W54" s="76"/>
      <c r="X54" s="76"/>
      <c r="Y54" s="76"/>
      <c r="Z54" s="76"/>
      <c r="AA54" s="76"/>
      <c r="AB54" s="14"/>
      <c r="AC54" s="14"/>
      <c r="AD54" s="54"/>
      <c r="AE54" s="54"/>
      <c r="AF54" s="54"/>
      <c r="AG54" s="14"/>
      <c r="AH54" s="14"/>
      <c r="AI54" s="14"/>
      <c r="AJ54" s="14"/>
      <c r="AK54" s="14"/>
      <c r="AL54" s="14"/>
      <c r="AM54" s="15"/>
    </row>
    <row r="55" spans="2:39" s="12" customFormat="1" ht="9.75" customHeight="1"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54"/>
      <c r="M55" s="54"/>
      <c r="N55" s="14"/>
      <c r="O55" s="76"/>
      <c r="P55" s="76"/>
      <c r="Q55" s="76"/>
      <c r="R55" s="76"/>
      <c r="S55" s="76"/>
      <c r="T55" s="14"/>
      <c r="U55" s="14"/>
      <c r="V55" s="54"/>
      <c r="W55" s="76"/>
      <c r="X55" s="76"/>
      <c r="Y55" s="76"/>
      <c r="Z55" s="76"/>
      <c r="AA55" s="76"/>
      <c r="AB55" s="14"/>
      <c r="AC55" s="14"/>
      <c r="AD55" s="54"/>
      <c r="AE55" s="54"/>
      <c r="AF55" s="54"/>
      <c r="AG55" s="14"/>
      <c r="AH55" s="14"/>
      <c r="AI55" s="14"/>
      <c r="AJ55" s="14"/>
      <c r="AK55" s="14"/>
      <c r="AL55" s="14"/>
      <c r="AM55" s="15"/>
    </row>
    <row r="56" spans="2:39" s="12" customFormat="1" ht="9.75" customHeight="1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54"/>
      <c r="M56" s="54"/>
      <c r="N56" s="14"/>
      <c r="O56" s="76"/>
      <c r="P56" s="76"/>
      <c r="Q56" s="76"/>
      <c r="R56" s="76"/>
      <c r="S56" s="76"/>
      <c r="T56" s="14"/>
      <c r="U56" s="14"/>
      <c r="V56" s="54"/>
      <c r="W56" s="76"/>
      <c r="X56" s="76"/>
      <c r="Y56" s="76"/>
      <c r="Z56" s="76"/>
      <c r="AA56" s="76"/>
      <c r="AB56" s="14"/>
      <c r="AC56" s="14"/>
      <c r="AD56" s="54"/>
      <c r="AE56" s="54"/>
      <c r="AF56" s="54"/>
      <c r="AG56" s="14"/>
      <c r="AH56" s="14"/>
      <c r="AI56" s="14"/>
      <c r="AJ56" s="14"/>
      <c r="AK56" s="14"/>
      <c r="AL56" s="14"/>
      <c r="AM56" s="15"/>
    </row>
    <row r="57" spans="2:39" s="12" customFormat="1" ht="9.75" customHeight="1"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54"/>
      <c r="M57" s="54"/>
      <c r="N57" s="14"/>
      <c r="O57" s="76"/>
      <c r="P57" s="76"/>
      <c r="Q57" s="76"/>
      <c r="R57" s="76"/>
      <c r="S57" s="76"/>
      <c r="T57" s="14"/>
      <c r="U57" s="14"/>
      <c r="V57" s="54"/>
      <c r="W57" s="76"/>
      <c r="X57" s="76"/>
      <c r="Y57" s="76"/>
      <c r="Z57" s="76"/>
      <c r="AA57" s="76"/>
      <c r="AB57" s="14"/>
      <c r="AC57" s="14"/>
      <c r="AD57" s="54"/>
      <c r="AE57" s="54"/>
      <c r="AF57" s="54"/>
      <c r="AG57" s="14"/>
      <c r="AH57" s="14"/>
      <c r="AI57" s="14"/>
      <c r="AJ57" s="14"/>
      <c r="AK57" s="14"/>
      <c r="AL57" s="14"/>
      <c r="AM57" s="15"/>
    </row>
    <row r="58" spans="2:39" s="12" customFormat="1" ht="9.75" customHeight="1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54"/>
      <c r="M58" s="54"/>
      <c r="N58" s="14"/>
      <c r="O58" s="76"/>
      <c r="P58" s="76"/>
      <c r="Q58" s="76"/>
      <c r="R58" s="76"/>
      <c r="S58" s="76"/>
      <c r="T58" s="14"/>
      <c r="U58" s="14"/>
      <c r="V58" s="54"/>
      <c r="W58" s="76"/>
      <c r="X58" s="76"/>
      <c r="Y58" s="76"/>
      <c r="Z58" s="76"/>
      <c r="AA58" s="76"/>
      <c r="AB58" s="14"/>
      <c r="AC58" s="14"/>
      <c r="AD58" s="54"/>
      <c r="AE58" s="54"/>
      <c r="AF58" s="54"/>
      <c r="AG58" s="14"/>
      <c r="AH58" s="14"/>
      <c r="AI58" s="14"/>
      <c r="AJ58" s="14"/>
      <c r="AK58" s="14"/>
      <c r="AL58" s="14"/>
      <c r="AM58" s="15"/>
    </row>
    <row r="59" spans="2:39" s="12" customFormat="1" ht="9.75" customHeight="1">
      <c r="B59" s="13"/>
      <c r="C59" s="82"/>
      <c r="D59" s="82"/>
      <c r="E59" s="82"/>
      <c r="F59" s="82"/>
      <c r="G59" s="82"/>
      <c r="H59" s="82"/>
      <c r="I59" s="82"/>
      <c r="J59" s="14"/>
      <c r="K59" s="14"/>
      <c r="L59" s="54"/>
      <c r="M59" s="54"/>
      <c r="N59" s="14"/>
      <c r="O59" s="76"/>
      <c r="P59" s="76"/>
      <c r="Q59" s="76"/>
      <c r="R59" s="76"/>
      <c r="S59" s="76"/>
      <c r="T59" s="14"/>
      <c r="U59" s="14"/>
      <c r="V59" s="54"/>
      <c r="W59" s="76"/>
      <c r="X59" s="76"/>
      <c r="Y59" s="76"/>
      <c r="Z59" s="76"/>
      <c r="AA59" s="76"/>
      <c r="AB59" s="14"/>
      <c r="AC59" s="14"/>
      <c r="AD59" s="54"/>
      <c r="AE59" s="54"/>
      <c r="AF59" s="54"/>
      <c r="AG59" s="14"/>
      <c r="AH59" s="14"/>
      <c r="AI59" s="14"/>
      <c r="AJ59" s="14"/>
      <c r="AK59" s="14"/>
      <c r="AL59" s="14"/>
      <c r="AM59" s="15"/>
    </row>
    <row r="60" spans="2:39" s="12" customFormat="1" ht="9.75" customHeight="1">
      <c r="B60" s="13"/>
      <c r="C60" s="81" t="s">
        <v>48</v>
      </c>
      <c r="D60" s="14"/>
      <c r="E60" s="14"/>
      <c r="F60" s="14"/>
      <c r="G60" s="14"/>
      <c r="H60" s="14"/>
      <c r="I60" s="14"/>
      <c r="J60" s="14"/>
      <c r="K60" s="14"/>
      <c r="L60" s="54"/>
      <c r="M60" s="54"/>
      <c r="N60" s="14"/>
      <c r="O60" s="76"/>
      <c r="P60" s="76"/>
      <c r="Q60" s="76"/>
      <c r="R60" s="76"/>
      <c r="S60" s="76"/>
      <c r="T60" s="14"/>
      <c r="U60" s="14"/>
      <c r="V60" s="54"/>
      <c r="W60" s="76"/>
      <c r="X60" s="76"/>
      <c r="Y60" s="76"/>
      <c r="Z60" s="76"/>
      <c r="AA60" s="76"/>
      <c r="AB60" s="14"/>
      <c r="AC60" s="14"/>
      <c r="AD60" s="54"/>
      <c r="AE60" s="54"/>
      <c r="AF60" s="54"/>
      <c r="AG60" s="14"/>
      <c r="AH60" s="14"/>
      <c r="AI60" s="14"/>
      <c r="AJ60" s="14"/>
      <c r="AK60" s="14"/>
      <c r="AL60" s="14"/>
      <c r="AM60" s="15"/>
    </row>
    <row r="61" spans="2:39" s="12" customFormat="1" ht="9.75" customHeight="1">
      <c r="B61" s="13"/>
      <c r="C61" s="81" t="s">
        <v>49</v>
      </c>
      <c r="D61" s="14"/>
      <c r="E61" s="14"/>
      <c r="F61" s="14"/>
      <c r="G61" s="14"/>
      <c r="H61" s="14"/>
      <c r="I61" s="14"/>
      <c r="J61" s="14"/>
      <c r="K61" s="14"/>
      <c r="L61" s="54"/>
      <c r="M61" s="54"/>
      <c r="N61" s="14"/>
      <c r="O61" s="76"/>
      <c r="P61" s="76"/>
      <c r="Q61" s="76"/>
      <c r="R61" s="76"/>
      <c r="S61" s="76"/>
      <c r="T61" s="14"/>
      <c r="U61" s="14"/>
      <c r="V61" s="54"/>
      <c r="W61" s="76"/>
      <c r="X61" s="76"/>
      <c r="Y61" s="76"/>
      <c r="Z61" s="76"/>
      <c r="AA61" s="76"/>
      <c r="AB61" s="14"/>
      <c r="AC61" s="14"/>
      <c r="AD61" s="54"/>
      <c r="AE61" s="54"/>
      <c r="AF61" s="54"/>
      <c r="AG61" s="14"/>
      <c r="AH61" s="14"/>
      <c r="AI61" s="14"/>
      <c r="AJ61" s="14"/>
      <c r="AK61" s="14"/>
      <c r="AL61" s="14"/>
      <c r="AM61" s="15"/>
    </row>
    <row r="62" spans="2:39" s="12" customFormat="1" ht="9.75" customHeight="1">
      <c r="B62" s="13"/>
      <c r="C62" s="181" t="s">
        <v>50</v>
      </c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5"/>
    </row>
    <row r="63" spans="2:39" s="12" customFormat="1" ht="9.75" customHeight="1">
      <c r="B63" s="13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5"/>
    </row>
    <row r="64" spans="2:39" s="12" customFormat="1" ht="9.75" customHeight="1"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54"/>
      <c r="M64" s="54"/>
      <c r="N64" s="14"/>
      <c r="O64" s="76"/>
      <c r="P64" s="76"/>
      <c r="Q64" s="76"/>
      <c r="R64" s="76"/>
      <c r="S64" s="76"/>
      <c r="T64" s="14"/>
      <c r="U64" s="14"/>
      <c r="V64" s="54"/>
      <c r="W64" s="76"/>
      <c r="X64" s="76"/>
      <c r="Y64" s="76"/>
      <c r="Z64" s="76"/>
      <c r="AA64" s="76"/>
      <c r="AB64" s="14"/>
      <c r="AC64" s="14"/>
      <c r="AD64" s="54"/>
      <c r="AE64" s="54"/>
      <c r="AF64" s="54"/>
      <c r="AG64" s="14"/>
      <c r="AH64" s="14"/>
      <c r="AI64" s="14"/>
      <c r="AJ64" s="14"/>
      <c r="AK64" s="14"/>
      <c r="AL64" s="14"/>
      <c r="AM64" s="15"/>
    </row>
    <row r="65" spans="2:39" s="12" customFormat="1" ht="9.75" customHeight="1"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54"/>
      <c r="M65" s="54"/>
      <c r="N65" s="14"/>
      <c r="O65" s="76"/>
      <c r="P65" s="76"/>
      <c r="Q65" s="76"/>
      <c r="R65" s="76"/>
      <c r="S65" s="76"/>
      <c r="T65" s="14"/>
      <c r="U65" s="14"/>
      <c r="V65" s="54"/>
      <c r="W65" s="76"/>
      <c r="X65" s="76"/>
      <c r="Y65" s="76"/>
      <c r="Z65" s="76"/>
      <c r="AA65" s="76"/>
      <c r="AB65" s="14"/>
      <c r="AC65" s="14"/>
      <c r="AD65" s="54"/>
      <c r="AE65" s="54"/>
      <c r="AF65" s="54"/>
      <c r="AG65" s="14"/>
      <c r="AH65" s="14"/>
      <c r="AI65" s="14"/>
      <c r="AJ65" s="14"/>
      <c r="AK65" s="14"/>
      <c r="AL65" s="14"/>
      <c r="AM65" s="15"/>
    </row>
    <row r="66" spans="2:39" ht="12" customHeight="1">
      <c r="B66" s="5"/>
      <c r="C66" s="185" t="s">
        <v>31</v>
      </c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7"/>
    </row>
    <row r="67" spans="2:39" s="23" customFormat="1" ht="24" customHeight="1">
      <c r="B67" s="25"/>
      <c r="C67" s="208" t="s">
        <v>51</v>
      </c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6"/>
    </row>
    <row r="68" spans="2:39" ht="9.75" customHeight="1"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176" t="s">
        <v>158</v>
      </c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7"/>
    </row>
    <row r="69" spans="2:39" ht="12" customHeight="1">
      <c r="B69" s="5"/>
      <c r="C69" s="177" t="s">
        <v>14</v>
      </c>
      <c r="D69" s="177"/>
      <c r="E69" s="177" t="s">
        <v>155</v>
      </c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8" t="s">
        <v>154</v>
      </c>
      <c r="AG69" s="178"/>
      <c r="AH69" s="178"/>
      <c r="AI69" s="178"/>
      <c r="AJ69" s="178"/>
      <c r="AK69" s="178"/>
      <c r="AL69" s="178"/>
      <c r="AM69" s="7"/>
    </row>
    <row r="70" spans="2:44" ht="12" customHeight="1">
      <c r="B70" s="5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8"/>
      <c r="AG70" s="178"/>
      <c r="AH70" s="178"/>
      <c r="AI70" s="178"/>
      <c r="AJ70" s="178"/>
      <c r="AK70" s="178"/>
      <c r="AL70" s="178"/>
      <c r="AM70" s="7"/>
      <c r="AO70" s="163" t="s">
        <v>3</v>
      </c>
      <c r="AP70" s="163" t="s">
        <v>159</v>
      </c>
      <c r="AQ70" s="163" t="s">
        <v>160</v>
      </c>
      <c r="AR70" s="163" t="s">
        <v>161</v>
      </c>
    </row>
    <row r="71" spans="2:44" ht="9.75" customHeight="1">
      <c r="B71" s="5"/>
      <c r="C71" s="171">
        <v>1</v>
      </c>
      <c r="D71" s="171"/>
      <c r="E71" s="171">
        <v>2</v>
      </c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>
        <v>3</v>
      </c>
      <c r="AG71" s="171"/>
      <c r="AH71" s="171"/>
      <c r="AI71" s="171"/>
      <c r="AJ71" s="171"/>
      <c r="AK71" s="171"/>
      <c r="AL71" s="171"/>
      <c r="AM71" s="7"/>
      <c r="AO71" s="163"/>
      <c r="AP71" s="163"/>
      <c r="AQ71" s="163"/>
      <c r="AR71" s="163"/>
    </row>
    <row r="72" spans="2:44" ht="15" customHeight="1">
      <c r="B72" s="5"/>
      <c r="C72" s="182" t="s">
        <v>124</v>
      </c>
      <c r="D72" s="182"/>
      <c r="E72" s="183" t="s">
        <v>52</v>
      </c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4">
        <f aca="true" t="shared" si="0" ref="AF72:AF80">IF(D$207=3,AO72,IF(D$207=6,SUM(AO72:AP72),IF(D$207=9,SUM(AO72:AQ72),IF(D$207=12,SUM(AO72:AR72)))))</f>
        <v>0</v>
      </c>
      <c r="AG72" s="184"/>
      <c r="AH72" s="184"/>
      <c r="AI72" s="184"/>
      <c r="AJ72" s="184"/>
      <c r="AK72" s="184"/>
      <c r="AL72" s="184"/>
      <c r="AM72" s="7"/>
      <c r="AO72" s="106"/>
      <c r="AP72" s="106"/>
      <c r="AQ72" s="106"/>
      <c r="AR72" s="106"/>
    </row>
    <row r="73" spans="2:44" s="16" customFormat="1" ht="21.75" customHeight="1">
      <c r="B73" s="17"/>
      <c r="C73" s="118" t="s">
        <v>125</v>
      </c>
      <c r="D73" s="118"/>
      <c r="E73" s="234" t="s">
        <v>178</v>
      </c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120">
        <f t="shared" si="0"/>
        <v>0</v>
      </c>
      <c r="AG73" s="120"/>
      <c r="AH73" s="120"/>
      <c r="AI73" s="120"/>
      <c r="AJ73" s="120"/>
      <c r="AK73" s="120"/>
      <c r="AL73" s="120"/>
      <c r="AM73" s="99"/>
      <c r="AO73" s="105"/>
      <c r="AP73" s="105"/>
      <c r="AQ73" s="105"/>
      <c r="AR73" s="105"/>
    </row>
    <row r="74" spans="2:44" s="16" customFormat="1" ht="21.75" customHeight="1">
      <c r="B74" s="17"/>
      <c r="C74" s="118" t="s">
        <v>126</v>
      </c>
      <c r="D74" s="118"/>
      <c r="E74" s="235" t="s">
        <v>179</v>
      </c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7"/>
      <c r="AF74" s="120">
        <f t="shared" si="0"/>
        <v>0</v>
      </c>
      <c r="AG74" s="120"/>
      <c r="AH74" s="120"/>
      <c r="AI74" s="120"/>
      <c r="AJ74" s="120"/>
      <c r="AK74" s="120"/>
      <c r="AL74" s="120"/>
      <c r="AM74" s="100"/>
      <c r="AO74" s="102">
        <f>AO72+AO73</f>
        <v>0</v>
      </c>
      <c r="AP74" s="102">
        <f>AP72+AP73</f>
        <v>0</v>
      </c>
      <c r="AQ74" s="102">
        <f>AQ72+AQ73</f>
        <v>0</v>
      </c>
      <c r="AR74" s="102">
        <f>AR72+AR73</f>
        <v>0</v>
      </c>
    </row>
    <row r="75" spans="2:44" s="16" customFormat="1" ht="46.5" customHeight="1">
      <c r="B75" s="17"/>
      <c r="C75" s="221" t="s">
        <v>127</v>
      </c>
      <c r="D75" s="222"/>
      <c r="E75" s="124" t="s">
        <v>185</v>
      </c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0">
        <f t="shared" si="0"/>
        <v>0</v>
      </c>
      <c r="AG75" s="120"/>
      <c r="AH75" s="120"/>
      <c r="AI75" s="120"/>
      <c r="AJ75" s="120"/>
      <c r="AK75" s="120"/>
      <c r="AL75" s="120"/>
      <c r="AM75" s="99"/>
      <c r="AO75" s="102">
        <f>AO76-AO77</f>
        <v>0</v>
      </c>
      <c r="AP75" s="102">
        <f>AP76-AP77</f>
        <v>0</v>
      </c>
      <c r="AQ75" s="102">
        <f>AQ76-AQ77</f>
        <v>0</v>
      </c>
      <c r="AR75" s="102">
        <f>AR76-AR77</f>
        <v>0</v>
      </c>
    </row>
    <row r="76" spans="2:44" s="16" customFormat="1" ht="45" customHeight="1">
      <c r="B76" s="17"/>
      <c r="C76" s="180" t="s">
        <v>53</v>
      </c>
      <c r="D76" s="180"/>
      <c r="E76" s="119" t="s">
        <v>186</v>
      </c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20">
        <f t="shared" si="0"/>
        <v>0</v>
      </c>
      <c r="AG76" s="120"/>
      <c r="AH76" s="120"/>
      <c r="AI76" s="120"/>
      <c r="AJ76" s="120"/>
      <c r="AK76" s="120"/>
      <c r="AL76" s="120"/>
      <c r="AM76" s="18"/>
      <c r="AO76" s="105"/>
      <c r="AP76" s="105"/>
      <c r="AQ76" s="105"/>
      <c r="AR76" s="105"/>
    </row>
    <row r="77" spans="2:44" s="16" customFormat="1" ht="15" customHeight="1">
      <c r="B77" s="17"/>
      <c r="C77" s="118" t="s">
        <v>54</v>
      </c>
      <c r="D77" s="118"/>
      <c r="E77" s="124" t="s">
        <v>180</v>
      </c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0">
        <f t="shared" si="0"/>
        <v>0</v>
      </c>
      <c r="AG77" s="120"/>
      <c r="AH77" s="120"/>
      <c r="AI77" s="120"/>
      <c r="AJ77" s="120"/>
      <c r="AK77" s="120"/>
      <c r="AL77" s="120"/>
      <c r="AM77" s="18"/>
      <c r="AO77" s="105"/>
      <c r="AP77" s="105"/>
      <c r="AQ77" s="105"/>
      <c r="AR77" s="105"/>
    </row>
    <row r="78" spans="2:44" s="16" customFormat="1" ht="15" customHeight="1">
      <c r="B78" s="17"/>
      <c r="C78" s="122" t="s">
        <v>128</v>
      </c>
      <c r="D78" s="123"/>
      <c r="E78" s="124" t="s">
        <v>55</v>
      </c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0">
        <f t="shared" si="0"/>
        <v>0</v>
      </c>
      <c r="AG78" s="120"/>
      <c r="AH78" s="120"/>
      <c r="AI78" s="120"/>
      <c r="AJ78" s="120"/>
      <c r="AK78" s="120"/>
      <c r="AL78" s="120"/>
      <c r="AM78" s="18"/>
      <c r="AO78" s="102">
        <f>SUM(AO79:AO80)</f>
        <v>0</v>
      </c>
      <c r="AP78" s="102">
        <f>SUM(AP79:AP80)</f>
        <v>0</v>
      </c>
      <c r="AQ78" s="102">
        <f>SUM(AQ79:AQ80)</f>
        <v>0</v>
      </c>
      <c r="AR78" s="102">
        <f>SUM(AR79:AR80)</f>
        <v>0</v>
      </c>
    </row>
    <row r="79" spans="2:44" s="16" customFormat="1" ht="30" customHeight="1">
      <c r="B79" s="17"/>
      <c r="C79" s="118" t="s">
        <v>56</v>
      </c>
      <c r="D79" s="118"/>
      <c r="E79" s="119" t="s">
        <v>181</v>
      </c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20">
        <f t="shared" si="0"/>
        <v>0</v>
      </c>
      <c r="AG79" s="120"/>
      <c r="AH79" s="120"/>
      <c r="AI79" s="120"/>
      <c r="AJ79" s="120"/>
      <c r="AK79" s="120"/>
      <c r="AL79" s="120"/>
      <c r="AM79" s="18"/>
      <c r="AO79" s="107"/>
      <c r="AP79" s="107"/>
      <c r="AQ79" s="107"/>
      <c r="AR79" s="107"/>
    </row>
    <row r="80" spans="2:44" s="16" customFormat="1" ht="24" customHeight="1">
      <c r="B80" s="17"/>
      <c r="C80" s="122" t="s">
        <v>57</v>
      </c>
      <c r="D80" s="123"/>
      <c r="E80" s="124" t="s">
        <v>182</v>
      </c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0">
        <f t="shared" si="0"/>
        <v>0</v>
      </c>
      <c r="AG80" s="120"/>
      <c r="AH80" s="120"/>
      <c r="AI80" s="120"/>
      <c r="AJ80" s="120"/>
      <c r="AK80" s="120"/>
      <c r="AL80" s="120"/>
      <c r="AM80" s="18"/>
      <c r="AO80" s="102">
        <f>SUM(AO82:AO84)</f>
        <v>0</v>
      </c>
      <c r="AP80" s="102">
        <f>SUM(AP82:AP84)</f>
        <v>0</v>
      </c>
      <c r="AQ80" s="102">
        <f>SUM(AQ82:AQ84)</f>
        <v>0</v>
      </c>
      <c r="AR80" s="102">
        <f>SUM(AR82:AR84)</f>
        <v>0</v>
      </c>
    </row>
    <row r="81" spans="2:44" s="16" customFormat="1" ht="15" customHeight="1">
      <c r="B81" s="17"/>
      <c r="C81" s="174"/>
      <c r="D81" s="175"/>
      <c r="E81" s="241" t="s">
        <v>120</v>
      </c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3"/>
      <c r="AF81" s="238"/>
      <c r="AG81" s="239"/>
      <c r="AH81" s="239"/>
      <c r="AI81" s="239"/>
      <c r="AJ81" s="239"/>
      <c r="AK81" s="239"/>
      <c r="AL81" s="240"/>
      <c r="AM81" s="18"/>
      <c r="AO81" s="102"/>
      <c r="AP81" s="102"/>
      <c r="AQ81" s="102"/>
      <c r="AR81" s="102"/>
    </row>
    <row r="82" spans="2:44" s="16" customFormat="1" ht="15" customHeight="1">
      <c r="B82" s="17"/>
      <c r="C82" s="118" t="s">
        <v>58</v>
      </c>
      <c r="D82" s="118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20">
        <f aca="true" t="shared" si="1" ref="AF82:AF87">IF(D$207=3,AO82,IF(D$207=6,SUM(AO82:AP82),IF(D$207=9,SUM(AO82:AQ82),IF(D$207=12,SUM(AO82:AR82)))))</f>
        <v>0</v>
      </c>
      <c r="AG82" s="120"/>
      <c r="AH82" s="120"/>
      <c r="AI82" s="120"/>
      <c r="AJ82" s="120"/>
      <c r="AK82" s="120"/>
      <c r="AL82" s="120"/>
      <c r="AM82" s="18"/>
      <c r="AO82" s="105"/>
      <c r="AP82" s="105"/>
      <c r="AQ82" s="105"/>
      <c r="AR82" s="105"/>
    </row>
    <row r="83" spans="2:44" s="16" customFormat="1" ht="15" customHeight="1">
      <c r="B83" s="17"/>
      <c r="C83" s="118" t="s">
        <v>59</v>
      </c>
      <c r="D83" s="118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0">
        <f t="shared" si="1"/>
        <v>0</v>
      </c>
      <c r="AG83" s="120"/>
      <c r="AH83" s="120"/>
      <c r="AI83" s="120"/>
      <c r="AJ83" s="120"/>
      <c r="AK83" s="120"/>
      <c r="AL83" s="120"/>
      <c r="AM83" s="18"/>
      <c r="AO83" s="105"/>
      <c r="AP83" s="105"/>
      <c r="AQ83" s="105"/>
      <c r="AR83" s="105"/>
    </row>
    <row r="84" spans="2:44" s="16" customFormat="1" ht="15" customHeight="1">
      <c r="B84" s="17"/>
      <c r="C84" s="118" t="s">
        <v>60</v>
      </c>
      <c r="D84" s="118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0">
        <f t="shared" si="1"/>
        <v>0</v>
      </c>
      <c r="AG84" s="120"/>
      <c r="AH84" s="120"/>
      <c r="AI84" s="120"/>
      <c r="AJ84" s="120"/>
      <c r="AK84" s="120"/>
      <c r="AL84" s="120"/>
      <c r="AM84" s="18"/>
      <c r="AO84" s="105"/>
      <c r="AP84" s="105"/>
      <c r="AQ84" s="105"/>
      <c r="AR84" s="105"/>
    </row>
    <row r="85" spans="2:44" s="16" customFormat="1" ht="57" customHeight="1">
      <c r="B85" s="17"/>
      <c r="C85" s="118" t="s">
        <v>129</v>
      </c>
      <c r="D85" s="118"/>
      <c r="E85" s="124" t="s">
        <v>61</v>
      </c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0">
        <f t="shared" si="1"/>
        <v>0</v>
      </c>
      <c r="AG85" s="120"/>
      <c r="AH85" s="120"/>
      <c r="AI85" s="120"/>
      <c r="AJ85" s="120"/>
      <c r="AK85" s="120"/>
      <c r="AL85" s="120"/>
      <c r="AM85" s="18"/>
      <c r="AO85" s="105"/>
      <c r="AP85" s="105"/>
      <c r="AQ85" s="105"/>
      <c r="AR85" s="105"/>
    </row>
    <row r="86" spans="2:44" s="16" customFormat="1" ht="15" customHeight="1">
      <c r="B86" s="17"/>
      <c r="C86" s="118" t="s">
        <v>130</v>
      </c>
      <c r="D86" s="118"/>
      <c r="E86" s="124" t="s">
        <v>62</v>
      </c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0">
        <f t="shared" si="1"/>
        <v>0</v>
      </c>
      <c r="AG86" s="120"/>
      <c r="AH86" s="120"/>
      <c r="AI86" s="120"/>
      <c r="AJ86" s="120"/>
      <c r="AK86" s="120"/>
      <c r="AL86" s="120"/>
      <c r="AM86" s="18"/>
      <c r="AO86" s="105"/>
      <c r="AP86" s="105"/>
      <c r="AQ86" s="105"/>
      <c r="AR86" s="105"/>
    </row>
    <row r="87" spans="2:44" s="16" customFormat="1" ht="27" customHeight="1">
      <c r="B87" s="17"/>
      <c r="C87" s="118" t="s">
        <v>131</v>
      </c>
      <c r="D87" s="118"/>
      <c r="E87" s="124" t="s">
        <v>183</v>
      </c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0">
        <f t="shared" si="1"/>
        <v>0</v>
      </c>
      <c r="AG87" s="120"/>
      <c r="AH87" s="120"/>
      <c r="AI87" s="120"/>
      <c r="AJ87" s="120"/>
      <c r="AK87" s="120"/>
      <c r="AL87" s="120"/>
      <c r="AM87" s="18"/>
      <c r="AO87" s="102">
        <f>AO74-AO75-AO78-AO85-AO86</f>
        <v>0</v>
      </c>
      <c r="AP87" s="102">
        <f>AP74-AP75-AP78-AP85-AP86</f>
        <v>0</v>
      </c>
      <c r="AQ87" s="102">
        <f>AQ74-AQ75-AQ78-AQ85-AQ86</f>
        <v>0</v>
      </c>
      <c r="AR87" s="102">
        <f>AR74-AR75-AR78-AR85-AR86</f>
        <v>0</v>
      </c>
    </row>
    <row r="88" spans="2:44" ht="15" customHeight="1">
      <c r="B88" s="5"/>
      <c r="C88" s="179" t="s">
        <v>132</v>
      </c>
      <c r="D88" s="179"/>
      <c r="E88" s="246" t="s">
        <v>122</v>
      </c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8"/>
      <c r="AF88" s="233">
        <f>IF(D$207=3,AO88,IF(D$207=6,AP88,IF(D$207=9,AQ88,IF(D$207=12,AR88))))</f>
        <v>0</v>
      </c>
      <c r="AG88" s="233"/>
      <c r="AH88" s="233"/>
      <c r="AI88" s="233"/>
      <c r="AJ88" s="233"/>
      <c r="AK88" s="233"/>
      <c r="AL88" s="233"/>
      <c r="AM88" s="7"/>
      <c r="AO88" s="109"/>
      <c r="AP88" s="110">
        <f>AO88</f>
        <v>0</v>
      </c>
      <c r="AQ88" s="110">
        <f>AP88</f>
        <v>0</v>
      </c>
      <c r="AR88" s="110">
        <f>AQ88</f>
        <v>0</v>
      </c>
    </row>
    <row r="89" spans="2:44" s="16" customFormat="1" ht="28.5" customHeight="1">
      <c r="B89" s="17"/>
      <c r="C89" s="118" t="s">
        <v>133</v>
      </c>
      <c r="D89" s="118"/>
      <c r="E89" s="124" t="s">
        <v>63</v>
      </c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0">
        <f aca="true" t="shared" si="2" ref="AF89:AF94">IF(D$207=3,AO89,IF(D$207=6,SUM(AO89:AP89),IF(D$207=9,SUM(AO89:AQ89),IF(D$207=12,SUM(AO89:AR89)))))</f>
        <v>0</v>
      </c>
      <c r="AG89" s="120"/>
      <c r="AH89" s="120"/>
      <c r="AI89" s="120"/>
      <c r="AJ89" s="120"/>
      <c r="AK89" s="120"/>
      <c r="AL89" s="120"/>
      <c r="AM89" s="18"/>
      <c r="AO89" s="102">
        <f>ROUND(IF(AO87&lt;0,0,AO87*AO88),3)</f>
        <v>0</v>
      </c>
      <c r="AP89" s="102">
        <f>ROUND(IF(AP87&lt;0,0,AP87*AP88),3)</f>
        <v>0</v>
      </c>
      <c r="AQ89" s="102">
        <f>ROUND(IF(AQ87&lt;0,0,AQ87*AQ88),3)</f>
        <v>0</v>
      </c>
      <c r="AR89" s="102">
        <f>ROUND(IF(AR87&lt;0,0,AR87*AR88),3)</f>
        <v>0</v>
      </c>
    </row>
    <row r="90" spans="2:44" s="16" customFormat="1" ht="30" customHeight="1">
      <c r="B90" s="17"/>
      <c r="C90" s="118" t="s">
        <v>64</v>
      </c>
      <c r="D90" s="118"/>
      <c r="E90" s="119" t="s">
        <v>171</v>
      </c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20">
        <f t="shared" si="2"/>
        <v>0</v>
      </c>
      <c r="AG90" s="120"/>
      <c r="AH90" s="120"/>
      <c r="AI90" s="120"/>
      <c r="AJ90" s="120"/>
      <c r="AK90" s="120"/>
      <c r="AL90" s="120"/>
      <c r="AM90" s="18"/>
      <c r="AO90" s="105"/>
      <c r="AP90" s="105"/>
      <c r="AQ90" s="105"/>
      <c r="AR90" s="105"/>
    </row>
    <row r="91" spans="2:44" s="16" customFormat="1" ht="15" customHeight="1">
      <c r="B91" s="17"/>
      <c r="C91" s="118" t="s">
        <v>65</v>
      </c>
      <c r="D91" s="118"/>
      <c r="E91" s="124" t="s">
        <v>66</v>
      </c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0">
        <f t="shared" si="2"/>
        <v>0</v>
      </c>
      <c r="AG91" s="120"/>
      <c r="AH91" s="120"/>
      <c r="AI91" s="120"/>
      <c r="AJ91" s="120"/>
      <c r="AK91" s="120"/>
      <c r="AL91" s="120"/>
      <c r="AM91" s="18"/>
      <c r="AO91" s="105"/>
      <c r="AP91" s="105"/>
      <c r="AQ91" s="105"/>
      <c r="AR91" s="105"/>
    </row>
    <row r="92" spans="2:44" s="16" customFormat="1" ht="24.75" customHeight="1">
      <c r="B92" s="17"/>
      <c r="C92" s="118" t="s">
        <v>134</v>
      </c>
      <c r="D92" s="118"/>
      <c r="E92" s="124" t="s">
        <v>67</v>
      </c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0">
        <f t="shared" si="2"/>
        <v>0</v>
      </c>
      <c r="AG92" s="120"/>
      <c r="AH92" s="120"/>
      <c r="AI92" s="120"/>
      <c r="AJ92" s="120"/>
      <c r="AK92" s="120"/>
      <c r="AL92" s="120"/>
      <c r="AM92" s="18"/>
      <c r="AO92" s="105"/>
      <c r="AP92" s="102">
        <f>SUM(AP93:AP94)</f>
        <v>0</v>
      </c>
      <c r="AQ92" s="102">
        <f>SUM(AQ93:AQ94)</f>
        <v>0</v>
      </c>
      <c r="AR92" s="102">
        <f>SUM(AR93:AR94)</f>
        <v>0</v>
      </c>
    </row>
    <row r="93" spans="2:44" s="16" customFormat="1" ht="27.75" customHeight="1">
      <c r="B93" s="17"/>
      <c r="C93" s="118" t="s">
        <v>68</v>
      </c>
      <c r="D93" s="118"/>
      <c r="E93" s="119" t="s">
        <v>170</v>
      </c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20">
        <f t="shared" si="2"/>
        <v>0</v>
      </c>
      <c r="AG93" s="120"/>
      <c r="AH93" s="120"/>
      <c r="AI93" s="120"/>
      <c r="AJ93" s="120"/>
      <c r="AK93" s="120"/>
      <c r="AL93" s="120"/>
      <c r="AM93" s="18"/>
      <c r="AO93" s="105"/>
      <c r="AP93" s="102">
        <f>AO90</f>
        <v>0</v>
      </c>
      <c r="AQ93" s="102">
        <f>IF(D205=TRUE,0,AP90)</f>
        <v>0</v>
      </c>
      <c r="AR93" s="102">
        <f>IF(D205=TRUE,AP90,AQ90)</f>
        <v>0</v>
      </c>
    </row>
    <row r="94" spans="2:44" s="16" customFormat="1" ht="15" customHeight="1">
      <c r="B94" s="17"/>
      <c r="C94" s="166" t="s">
        <v>69</v>
      </c>
      <c r="D94" s="166"/>
      <c r="E94" s="165" t="s">
        <v>66</v>
      </c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245">
        <f t="shared" si="2"/>
        <v>0</v>
      </c>
      <c r="AG94" s="245"/>
      <c r="AH94" s="245"/>
      <c r="AI94" s="245"/>
      <c r="AJ94" s="245"/>
      <c r="AK94" s="245"/>
      <c r="AL94" s="245"/>
      <c r="AM94" s="18"/>
      <c r="AO94" s="108"/>
      <c r="AP94" s="103">
        <f>AO91</f>
        <v>0</v>
      </c>
      <c r="AQ94" s="103">
        <f>IF(D205=TRUE,0,AP91)</f>
        <v>0</v>
      </c>
      <c r="AR94" s="103">
        <f>IF(D205=TRUE,AP91,AQ91)</f>
        <v>0</v>
      </c>
    </row>
    <row r="95" spans="2:39" s="16" customFormat="1" ht="12" customHeight="1">
      <c r="B95" s="17"/>
      <c r="C95" s="95"/>
      <c r="D95" s="95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7"/>
      <c r="AG95" s="97"/>
      <c r="AH95" s="97"/>
      <c r="AI95" s="97"/>
      <c r="AJ95" s="97"/>
      <c r="AK95" s="97"/>
      <c r="AL95" s="98" t="s">
        <v>156</v>
      </c>
      <c r="AM95" s="18"/>
    </row>
    <row r="96" spans="2:39" s="16" customFormat="1" ht="12" customHeight="1">
      <c r="B96" s="17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176" t="s">
        <v>158</v>
      </c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8"/>
    </row>
    <row r="97" spans="2:39" s="16" customFormat="1" ht="12" customHeight="1">
      <c r="B97" s="17"/>
      <c r="C97" s="177" t="s">
        <v>14</v>
      </c>
      <c r="D97" s="177"/>
      <c r="E97" s="177" t="s">
        <v>155</v>
      </c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8" t="s">
        <v>154</v>
      </c>
      <c r="AG97" s="178"/>
      <c r="AH97" s="178"/>
      <c r="AI97" s="178"/>
      <c r="AJ97" s="178"/>
      <c r="AK97" s="178"/>
      <c r="AL97" s="178"/>
      <c r="AM97" s="18"/>
    </row>
    <row r="98" spans="2:44" s="16" customFormat="1" ht="12" customHeight="1">
      <c r="B98" s="1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8"/>
      <c r="AG98" s="178"/>
      <c r="AH98" s="178"/>
      <c r="AI98" s="178"/>
      <c r="AJ98" s="178"/>
      <c r="AK98" s="178"/>
      <c r="AL98" s="178"/>
      <c r="AM98" s="18"/>
      <c r="AO98" s="163" t="s">
        <v>3</v>
      </c>
      <c r="AP98" s="163" t="s">
        <v>159</v>
      </c>
      <c r="AQ98" s="163" t="s">
        <v>160</v>
      </c>
      <c r="AR98" s="163" t="s">
        <v>161</v>
      </c>
    </row>
    <row r="99" spans="2:44" s="16" customFormat="1" ht="10.5" customHeight="1">
      <c r="B99" s="17"/>
      <c r="C99" s="171">
        <v>1</v>
      </c>
      <c r="D99" s="171"/>
      <c r="E99" s="171">
        <v>2</v>
      </c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>
        <v>3</v>
      </c>
      <c r="AG99" s="171"/>
      <c r="AH99" s="171"/>
      <c r="AI99" s="171"/>
      <c r="AJ99" s="171"/>
      <c r="AK99" s="171"/>
      <c r="AL99" s="171"/>
      <c r="AM99" s="18"/>
      <c r="AO99" s="163"/>
      <c r="AP99" s="163"/>
      <c r="AQ99" s="163"/>
      <c r="AR99" s="163"/>
    </row>
    <row r="100" spans="2:44" s="16" customFormat="1" ht="27.75" customHeight="1">
      <c r="B100" s="17"/>
      <c r="C100" s="118" t="s">
        <v>135</v>
      </c>
      <c r="D100" s="118"/>
      <c r="E100" s="124" t="s">
        <v>70</v>
      </c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84">
        <f>IF(D$207=3,AO100,IF(D$207=6,SUM(AO100:AP100),IF(D$207=9,SUM(AO100:AQ100),IF(D$207=12,SUM(AO100:AR100)))))</f>
        <v>0</v>
      </c>
      <c r="AG100" s="184"/>
      <c r="AH100" s="184"/>
      <c r="AI100" s="184"/>
      <c r="AJ100" s="184"/>
      <c r="AK100" s="184"/>
      <c r="AL100" s="184"/>
      <c r="AM100" s="18"/>
      <c r="AO100" s="101">
        <f aca="true" t="shared" si="3" ref="AO100:AR102">AO89-AO92</f>
        <v>0</v>
      </c>
      <c r="AP100" s="101">
        <f t="shared" si="3"/>
        <v>0</v>
      </c>
      <c r="AQ100" s="101">
        <f t="shared" si="3"/>
        <v>0</v>
      </c>
      <c r="AR100" s="101">
        <f t="shared" si="3"/>
        <v>0</v>
      </c>
    </row>
    <row r="101" spans="2:44" s="16" customFormat="1" ht="28.5" customHeight="1">
      <c r="B101" s="17"/>
      <c r="C101" s="118" t="s">
        <v>71</v>
      </c>
      <c r="D101" s="118"/>
      <c r="E101" s="119" t="s">
        <v>169</v>
      </c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20">
        <f>IF(D$207=3,AO101,IF(D$207=6,SUM(AO101:AP101),IF(D$207=9,SUM(AO101:AQ101),IF(D$207=12,SUM(AO101:AR101)))))</f>
        <v>0</v>
      </c>
      <c r="AG101" s="120"/>
      <c r="AH101" s="120"/>
      <c r="AI101" s="120"/>
      <c r="AJ101" s="120"/>
      <c r="AK101" s="120"/>
      <c r="AL101" s="120"/>
      <c r="AM101" s="18"/>
      <c r="AO101" s="102">
        <f t="shared" si="3"/>
        <v>0</v>
      </c>
      <c r="AP101" s="102">
        <f t="shared" si="3"/>
        <v>0</v>
      </c>
      <c r="AQ101" s="102">
        <f t="shared" si="3"/>
        <v>0</v>
      </c>
      <c r="AR101" s="102">
        <f t="shared" si="3"/>
        <v>0</v>
      </c>
    </row>
    <row r="102" spans="2:44" s="16" customFormat="1" ht="15" customHeight="1">
      <c r="B102" s="17"/>
      <c r="C102" s="118" t="s">
        <v>72</v>
      </c>
      <c r="D102" s="118"/>
      <c r="E102" s="119" t="s">
        <v>172</v>
      </c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20">
        <f>IF(D$207=3,AO102,IF(D$207=6,SUM(AO102:AP102),IF(D$207=9,SUM(AO102:AQ102),IF(D$207=12,SUM(AO102:AR102)))))</f>
        <v>0</v>
      </c>
      <c r="AG102" s="120"/>
      <c r="AH102" s="120"/>
      <c r="AI102" s="120"/>
      <c r="AJ102" s="120"/>
      <c r="AK102" s="120"/>
      <c r="AL102" s="120"/>
      <c r="AM102" s="18"/>
      <c r="AO102" s="102">
        <f t="shared" si="3"/>
        <v>0</v>
      </c>
      <c r="AP102" s="102">
        <f t="shared" si="3"/>
        <v>0</v>
      </c>
      <c r="AQ102" s="102">
        <f t="shared" si="3"/>
        <v>0</v>
      </c>
      <c r="AR102" s="102">
        <f t="shared" si="3"/>
        <v>0</v>
      </c>
    </row>
    <row r="103" spans="2:44" s="16" customFormat="1" ht="29.25" customHeight="1">
      <c r="B103" s="17"/>
      <c r="C103" s="122" t="s">
        <v>72</v>
      </c>
      <c r="D103" s="123"/>
      <c r="E103" s="124" t="s">
        <v>105</v>
      </c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51" t="s">
        <v>108</v>
      </c>
      <c r="AG103" s="151"/>
      <c r="AH103" s="151"/>
      <c r="AI103" s="151"/>
      <c r="AJ103" s="151"/>
      <c r="AK103" s="151"/>
      <c r="AL103" s="151"/>
      <c r="AM103" s="18"/>
      <c r="AO103" s="102" t="s">
        <v>108</v>
      </c>
      <c r="AP103" s="102" t="s">
        <v>108</v>
      </c>
      <c r="AQ103" s="102" t="s">
        <v>108</v>
      </c>
      <c r="AR103" s="102" t="s">
        <v>108</v>
      </c>
    </row>
    <row r="104" spans="2:44" s="16" customFormat="1" ht="15" customHeight="1">
      <c r="B104" s="17"/>
      <c r="C104" s="174"/>
      <c r="D104" s="175"/>
      <c r="E104" s="125" t="s">
        <v>73</v>
      </c>
      <c r="F104" s="126"/>
      <c r="G104" s="126"/>
      <c r="H104" s="126"/>
      <c r="I104" s="126"/>
      <c r="J104" s="126"/>
      <c r="K104" s="126"/>
      <c r="L104" s="126"/>
      <c r="M104" s="126"/>
      <c r="N104" s="127"/>
      <c r="O104" s="128" t="s">
        <v>74</v>
      </c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9"/>
      <c r="AF104" s="151" t="s">
        <v>108</v>
      </c>
      <c r="AG104" s="151"/>
      <c r="AH104" s="151"/>
      <c r="AI104" s="151"/>
      <c r="AJ104" s="151"/>
      <c r="AK104" s="151"/>
      <c r="AL104" s="151"/>
      <c r="AM104" s="18"/>
      <c r="AO104" s="102" t="s">
        <v>108</v>
      </c>
      <c r="AP104" s="102" t="s">
        <v>108</v>
      </c>
      <c r="AQ104" s="102" t="s">
        <v>108</v>
      </c>
      <c r="AR104" s="102" t="s">
        <v>108</v>
      </c>
    </row>
    <row r="105" spans="2:44" s="16" customFormat="1" ht="15" customHeight="1">
      <c r="B105" s="17"/>
      <c r="C105" s="118" t="s">
        <v>75</v>
      </c>
      <c r="D105" s="118"/>
      <c r="E105" s="125"/>
      <c r="F105" s="126"/>
      <c r="G105" s="126"/>
      <c r="H105" s="126"/>
      <c r="I105" s="126"/>
      <c r="J105" s="126"/>
      <c r="K105" s="126"/>
      <c r="L105" s="126"/>
      <c r="M105" s="126"/>
      <c r="N105" s="127"/>
      <c r="O105" s="128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9"/>
      <c r="AF105" s="120">
        <f>IF(D$207=3,AO105,IF(D$207=6,SUM(AO105:AP105),IF(D$207=9,SUM(AO105:AQ105),IF(D$207=12,SUM(AO105:AR105)))))</f>
        <v>0</v>
      </c>
      <c r="AG105" s="120"/>
      <c r="AH105" s="120"/>
      <c r="AI105" s="120"/>
      <c r="AJ105" s="120"/>
      <c r="AK105" s="120"/>
      <c r="AL105" s="120"/>
      <c r="AM105" s="18"/>
      <c r="AO105" s="105"/>
      <c r="AP105" s="105"/>
      <c r="AQ105" s="105"/>
      <c r="AR105" s="105"/>
    </row>
    <row r="106" spans="2:44" s="16" customFormat="1" ht="27.75" customHeight="1">
      <c r="B106" s="17"/>
      <c r="C106" s="118" t="s">
        <v>76</v>
      </c>
      <c r="D106" s="118"/>
      <c r="E106" s="124" t="s">
        <v>77</v>
      </c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0">
        <f>IF(D$207=3,AO106,IF(D$207=6,SUM(AO106:AP106),IF(D$207=9,SUM(AO106:AQ106),IF(D$207=12,SUM(AO106:AR106)))))</f>
        <v>0</v>
      </c>
      <c r="AG106" s="120"/>
      <c r="AH106" s="120"/>
      <c r="AI106" s="120"/>
      <c r="AJ106" s="120"/>
      <c r="AK106" s="120"/>
      <c r="AL106" s="120"/>
      <c r="AM106" s="18"/>
      <c r="AO106" s="102">
        <f>SUM(AO107:AO108)</f>
        <v>0</v>
      </c>
      <c r="AP106" s="102">
        <f>SUM(AP107:AP108)</f>
        <v>0</v>
      </c>
      <c r="AQ106" s="102">
        <f>SUM(AQ107:AQ108)</f>
        <v>0</v>
      </c>
      <c r="AR106" s="102">
        <f>SUM(AR107:AR108)</f>
        <v>0</v>
      </c>
    </row>
    <row r="107" spans="2:44" s="16" customFormat="1" ht="27.75" customHeight="1">
      <c r="B107" s="17"/>
      <c r="C107" s="118" t="s">
        <v>78</v>
      </c>
      <c r="D107" s="118"/>
      <c r="E107" s="119" t="s">
        <v>168</v>
      </c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20">
        <f>IF(D$207=3,AO107,IF(D$207=6,SUM(AO107:AP107),IF(D$207=9,SUM(AO107:AQ107),IF(D$207=12,SUM(AO107:AR107)))))</f>
        <v>0</v>
      </c>
      <c r="AG107" s="120"/>
      <c r="AH107" s="120"/>
      <c r="AI107" s="120"/>
      <c r="AJ107" s="120"/>
      <c r="AK107" s="120"/>
      <c r="AL107" s="120"/>
      <c r="AM107" s="18"/>
      <c r="AO107" s="105"/>
      <c r="AP107" s="105"/>
      <c r="AQ107" s="105"/>
      <c r="AR107" s="105"/>
    </row>
    <row r="108" spans="2:44" s="16" customFormat="1" ht="15" customHeight="1">
      <c r="B108" s="17"/>
      <c r="C108" s="122" t="s">
        <v>79</v>
      </c>
      <c r="D108" s="123"/>
      <c r="E108" s="124" t="s">
        <v>109</v>
      </c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0">
        <f>IF(D$207=3,AO108,IF(D$207=6,SUM(AO108:AP108),IF(D$207=9,SUM(AO108:AQ108),IF(D$207=12,SUM(AO108:AR108)))))</f>
        <v>0</v>
      </c>
      <c r="AG108" s="120"/>
      <c r="AH108" s="120"/>
      <c r="AI108" s="120"/>
      <c r="AJ108" s="120"/>
      <c r="AK108" s="120"/>
      <c r="AL108" s="120"/>
      <c r="AM108" s="18"/>
      <c r="AO108" s="105"/>
      <c r="AP108" s="105"/>
      <c r="AQ108" s="105"/>
      <c r="AR108" s="105"/>
    </row>
    <row r="109" spans="2:44" s="16" customFormat="1" ht="25.5" customHeight="1">
      <c r="B109" s="17"/>
      <c r="C109" s="172"/>
      <c r="D109" s="173"/>
      <c r="E109" s="124" t="s">
        <v>105</v>
      </c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51" t="s">
        <v>108</v>
      </c>
      <c r="AG109" s="151"/>
      <c r="AH109" s="151"/>
      <c r="AI109" s="151"/>
      <c r="AJ109" s="151"/>
      <c r="AK109" s="151"/>
      <c r="AL109" s="151"/>
      <c r="AM109" s="18"/>
      <c r="AO109" s="102" t="s">
        <v>108</v>
      </c>
      <c r="AP109" s="102" t="s">
        <v>108</v>
      </c>
      <c r="AQ109" s="102" t="s">
        <v>108</v>
      </c>
      <c r="AR109" s="102" t="s">
        <v>108</v>
      </c>
    </row>
    <row r="110" spans="2:44" s="16" customFormat="1" ht="15" customHeight="1">
      <c r="B110" s="17"/>
      <c r="C110" s="174"/>
      <c r="D110" s="175"/>
      <c r="E110" s="125" t="s">
        <v>73</v>
      </c>
      <c r="F110" s="126"/>
      <c r="G110" s="126"/>
      <c r="H110" s="126"/>
      <c r="I110" s="126"/>
      <c r="J110" s="126"/>
      <c r="K110" s="126"/>
      <c r="L110" s="126"/>
      <c r="M110" s="126"/>
      <c r="N110" s="127"/>
      <c r="O110" s="128" t="s">
        <v>74</v>
      </c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9"/>
      <c r="AF110" s="151" t="s">
        <v>108</v>
      </c>
      <c r="AG110" s="151"/>
      <c r="AH110" s="151"/>
      <c r="AI110" s="151"/>
      <c r="AJ110" s="151"/>
      <c r="AK110" s="151"/>
      <c r="AL110" s="151"/>
      <c r="AM110" s="18"/>
      <c r="AO110" s="102" t="s">
        <v>108</v>
      </c>
      <c r="AP110" s="102" t="s">
        <v>108</v>
      </c>
      <c r="AQ110" s="102" t="s">
        <v>108</v>
      </c>
      <c r="AR110" s="102" t="s">
        <v>108</v>
      </c>
    </row>
    <row r="111" spans="2:44" s="16" customFormat="1" ht="15" customHeight="1">
      <c r="B111" s="17"/>
      <c r="C111" s="118" t="s">
        <v>80</v>
      </c>
      <c r="D111" s="118"/>
      <c r="E111" s="125"/>
      <c r="F111" s="126"/>
      <c r="G111" s="126"/>
      <c r="H111" s="126"/>
      <c r="I111" s="126"/>
      <c r="J111" s="126"/>
      <c r="K111" s="126"/>
      <c r="L111" s="126"/>
      <c r="M111" s="126"/>
      <c r="N111" s="127"/>
      <c r="O111" s="128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9"/>
      <c r="AF111" s="120">
        <f>IF(D$207=3,AO111,IF(D$207=6,SUM(AO111:AP111),IF(D$207=9,SUM(AO111:AQ111),IF(D$207=12,SUM(AO111:AR111)))))</f>
        <v>0</v>
      </c>
      <c r="AG111" s="120"/>
      <c r="AH111" s="120"/>
      <c r="AI111" s="120"/>
      <c r="AJ111" s="120"/>
      <c r="AK111" s="120"/>
      <c r="AL111" s="120"/>
      <c r="AM111" s="18"/>
      <c r="AO111" s="105"/>
      <c r="AP111" s="105"/>
      <c r="AQ111" s="105"/>
      <c r="AR111" s="105"/>
    </row>
    <row r="112" spans="2:44" ht="21.75" customHeight="1">
      <c r="B112" s="5"/>
      <c r="C112" s="118" t="s">
        <v>136</v>
      </c>
      <c r="D112" s="118"/>
      <c r="E112" s="146" t="s">
        <v>81</v>
      </c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20">
        <f>IF(D$207=3,AO112,IF(D$207=6,SUM(AO112:AP112),IF(D$207=9,SUM(AO112:AQ112),IF(D$207=12,SUM(AO112:AR112)))))</f>
        <v>0</v>
      </c>
      <c r="AG112" s="120"/>
      <c r="AH112" s="120"/>
      <c r="AI112" s="120"/>
      <c r="AJ112" s="120"/>
      <c r="AK112" s="120"/>
      <c r="AL112" s="120"/>
      <c r="AM112" s="7"/>
      <c r="AO112" s="104">
        <f>ROUND(IF(AO87&lt;0,0,AO87*AO88),3)</f>
        <v>0</v>
      </c>
      <c r="AP112" s="104">
        <f>ROUND(IF(AP87&lt;0,0,AP87*AP88),3)</f>
        <v>0</v>
      </c>
      <c r="AQ112" s="104">
        <f>ROUND(IF(AQ87&lt;0,0,AQ87*AQ88),3)</f>
        <v>0</v>
      </c>
      <c r="AR112" s="104">
        <f>ROUND(IF(AR87&lt;0,0,AR87*AR88),3)</f>
        <v>0</v>
      </c>
    </row>
    <row r="113" spans="2:44" s="16" customFormat="1" ht="15" customHeight="1">
      <c r="B113" s="17"/>
      <c r="C113" s="179" t="s">
        <v>137</v>
      </c>
      <c r="D113" s="179"/>
      <c r="E113" s="124" t="s">
        <v>82</v>
      </c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244">
        <f>SUM(AF114:AL115)</f>
        <v>0</v>
      </c>
      <c r="AG113" s="244"/>
      <c r="AH113" s="244"/>
      <c r="AI113" s="244"/>
      <c r="AJ113" s="244"/>
      <c r="AK113" s="244"/>
      <c r="AL113" s="244"/>
      <c r="AM113" s="18"/>
      <c r="AO113" s="115">
        <f>SUM(AO114:AO115)</f>
        <v>0</v>
      </c>
      <c r="AP113" s="115">
        <f>SUM(AP114:AP115)</f>
        <v>0</v>
      </c>
      <c r="AQ113" s="115">
        <f>SUM(AQ114:AQ115)</f>
        <v>0</v>
      </c>
      <c r="AR113" s="115">
        <f>SUM(AR114:AR115)</f>
        <v>0</v>
      </c>
    </row>
    <row r="114" spans="2:44" s="16" customFormat="1" ht="30" customHeight="1">
      <c r="B114" s="17"/>
      <c r="C114" s="118" t="s">
        <v>138</v>
      </c>
      <c r="D114" s="118"/>
      <c r="E114" s="119" t="s">
        <v>167</v>
      </c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43">
        <f>IF(D$207=3,AO114,IF(D$207=6,AP114,IF(D$207=9,AQ114,IF(D$207=12,AR114))))</f>
        <v>0</v>
      </c>
      <c r="AG114" s="144"/>
      <c r="AH114" s="144"/>
      <c r="AI114" s="144"/>
      <c r="AJ114" s="144"/>
      <c r="AK114" s="144"/>
      <c r="AL114" s="145"/>
      <c r="AM114" s="18"/>
      <c r="AO114" s="116"/>
      <c r="AP114" s="115">
        <f aca="true" t="shared" si="4" ref="AP114:AR118">AO114</f>
        <v>0</v>
      </c>
      <c r="AQ114" s="115">
        <f t="shared" si="4"/>
        <v>0</v>
      </c>
      <c r="AR114" s="115">
        <f t="shared" si="4"/>
        <v>0</v>
      </c>
    </row>
    <row r="115" spans="2:44" s="16" customFormat="1" ht="15" customHeight="1">
      <c r="B115" s="17"/>
      <c r="C115" s="118" t="s">
        <v>139</v>
      </c>
      <c r="D115" s="118"/>
      <c r="E115" s="124" t="s">
        <v>83</v>
      </c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43">
        <f>IF(D$207=3,AO115,IF(D$207=6,AP115,IF(D$207=9,AQ115,IF(D$207=12,AR115))))</f>
        <v>0</v>
      </c>
      <c r="AG115" s="144"/>
      <c r="AH115" s="144"/>
      <c r="AI115" s="144"/>
      <c r="AJ115" s="144"/>
      <c r="AK115" s="144"/>
      <c r="AL115" s="145"/>
      <c r="AM115" s="18"/>
      <c r="AO115" s="115">
        <f>SUM(AO116:AO118)</f>
        <v>0</v>
      </c>
      <c r="AP115" s="115">
        <f t="shared" si="4"/>
        <v>0</v>
      </c>
      <c r="AQ115" s="115">
        <f t="shared" si="4"/>
        <v>0</v>
      </c>
      <c r="AR115" s="115">
        <f t="shared" si="4"/>
        <v>0</v>
      </c>
    </row>
    <row r="116" spans="2:44" s="16" customFormat="1" ht="15" customHeight="1">
      <c r="B116" s="17"/>
      <c r="C116" s="118" t="s">
        <v>84</v>
      </c>
      <c r="D116" s="118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43">
        <f>IF(D$207=3,AO116,IF(D$207=6,AP116,IF(D$207=9,AQ116,IF(D$207=12,AR116))))</f>
        <v>0</v>
      </c>
      <c r="AG116" s="144"/>
      <c r="AH116" s="144"/>
      <c r="AI116" s="144"/>
      <c r="AJ116" s="144"/>
      <c r="AK116" s="144"/>
      <c r="AL116" s="145"/>
      <c r="AM116" s="18"/>
      <c r="AO116" s="116"/>
      <c r="AP116" s="115">
        <f t="shared" si="4"/>
        <v>0</v>
      </c>
      <c r="AQ116" s="115">
        <f t="shared" si="4"/>
        <v>0</v>
      </c>
      <c r="AR116" s="115">
        <f t="shared" si="4"/>
        <v>0</v>
      </c>
    </row>
    <row r="117" spans="2:44" s="16" customFormat="1" ht="15" customHeight="1">
      <c r="B117" s="17"/>
      <c r="C117" s="118" t="s">
        <v>85</v>
      </c>
      <c r="D117" s="118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43">
        <f>IF(D$207=3,AO117,IF(D$207=6,AP117,IF(D$207=9,AQ117,IF(D$207=12,AR117))))</f>
        <v>0</v>
      </c>
      <c r="AG117" s="144"/>
      <c r="AH117" s="144"/>
      <c r="AI117" s="144"/>
      <c r="AJ117" s="144"/>
      <c r="AK117" s="144"/>
      <c r="AL117" s="145"/>
      <c r="AM117" s="18"/>
      <c r="AO117" s="116"/>
      <c r="AP117" s="115">
        <f t="shared" si="4"/>
        <v>0</v>
      </c>
      <c r="AQ117" s="115">
        <f t="shared" si="4"/>
        <v>0</v>
      </c>
      <c r="AR117" s="115">
        <f t="shared" si="4"/>
        <v>0</v>
      </c>
    </row>
    <row r="118" spans="2:44" s="16" customFormat="1" ht="15" customHeight="1">
      <c r="B118" s="17"/>
      <c r="C118" s="118"/>
      <c r="D118" s="118"/>
      <c r="E118" s="125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9"/>
      <c r="AF118" s="143">
        <f>IF(D$207=3,AO118,IF(D$207=6,AP118,IF(D$207=9,AQ118,IF(D$207=12,AR118))))</f>
        <v>0</v>
      </c>
      <c r="AG118" s="144"/>
      <c r="AH118" s="144"/>
      <c r="AI118" s="144"/>
      <c r="AJ118" s="144"/>
      <c r="AK118" s="144"/>
      <c r="AL118" s="145"/>
      <c r="AM118" s="18"/>
      <c r="AO118" s="116"/>
      <c r="AP118" s="115">
        <f t="shared" si="4"/>
        <v>0</v>
      </c>
      <c r="AQ118" s="115">
        <f t="shared" si="4"/>
        <v>0</v>
      </c>
      <c r="AR118" s="115">
        <f t="shared" si="4"/>
        <v>0</v>
      </c>
    </row>
    <row r="119" spans="2:44" s="16" customFormat="1" ht="23.25" customHeight="1">
      <c r="B119" s="17"/>
      <c r="C119" s="118" t="s">
        <v>140</v>
      </c>
      <c r="D119" s="118"/>
      <c r="E119" s="124" t="s">
        <v>86</v>
      </c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0">
        <f aca="true" t="shared" si="5" ref="AF119:AF130">IF(D$207=3,AO119,IF(D$207=6,SUM(AO119:AP119),IF(D$207=9,SUM(AO119:AQ119),IF(D$207=12,SUM(AO119:AR119)))))</f>
        <v>0</v>
      </c>
      <c r="AG119" s="120"/>
      <c r="AH119" s="120"/>
      <c r="AI119" s="120"/>
      <c r="AJ119" s="120"/>
      <c r="AK119" s="120"/>
      <c r="AL119" s="120"/>
      <c r="AM119" s="18"/>
      <c r="AO119" s="102">
        <f aca="true" t="shared" si="6" ref="AO119:AR124">ROUND(AO$112*AO113,3)</f>
        <v>0</v>
      </c>
      <c r="AP119" s="102">
        <f t="shared" si="6"/>
        <v>0</v>
      </c>
      <c r="AQ119" s="102">
        <f t="shared" si="6"/>
        <v>0</v>
      </c>
      <c r="AR119" s="102">
        <f t="shared" si="6"/>
        <v>0</v>
      </c>
    </row>
    <row r="120" spans="2:44" s="16" customFormat="1" ht="29.25" customHeight="1">
      <c r="B120" s="17"/>
      <c r="C120" s="118" t="s">
        <v>87</v>
      </c>
      <c r="D120" s="118"/>
      <c r="E120" s="119" t="s">
        <v>166</v>
      </c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20">
        <f t="shared" si="5"/>
        <v>0</v>
      </c>
      <c r="AG120" s="120"/>
      <c r="AH120" s="120"/>
      <c r="AI120" s="120"/>
      <c r="AJ120" s="120"/>
      <c r="AK120" s="120"/>
      <c r="AL120" s="120"/>
      <c r="AM120" s="18"/>
      <c r="AO120" s="102">
        <f t="shared" si="6"/>
        <v>0</v>
      </c>
      <c r="AP120" s="102">
        <f t="shared" si="6"/>
        <v>0</v>
      </c>
      <c r="AQ120" s="102">
        <f t="shared" si="6"/>
        <v>0</v>
      </c>
      <c r="AR120" s="102">
        <f t="shared" si="6"/>
        <v>0</v>
      </c>
    </row>
    <row r="121" spans="2:44" s="16" customFormat="1" ht="23.25" customHeight="1">
      <c r="B121" s="17"/>
      <c r="C121" s="118" t="s">
        <v>88</v>
      </c>
      <c r="D121" s="118"/>
      <c r="E121" s="124" t="s">
        <v>91</v>
      </c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0">
        <f t="shared" si="5"/>
        <v>0</v>
      </c>
      <c r="AG121" s="120"/>
      <c r="AH121" s="120"/>
      <c r="AI121" s="120"/>
      <c r="AJ121" s="120"/>
      <c r="AK121" s="120"/>
      <c r="AL121" s="120"/>
      <c r="AM121" s="18"/>
      <c r="AO121" s="102">
        <f t="shared" si="6"/>
        <v>0</v>
      </c>
      <c r="AP121" s="102">
        <f t="shared" si="6"/>
        <v>0</v>
      </c>
      <c r="AQ121" s="102">
        <f t="shared" si="6"/>
        <v>0</v>
      </c>
      <c r="AR121" s="102">
        <f t="shared" si="6"/>
        <v>0</v>
      </c>
    </row>
    <row r="122" spans="2:44" s="16" customFormat="1" ht="15" customHeight="1">
      <c r="B122" s="17"/>
      <c r="C122" s="118" t="s">
        <v>89</v>
      </c>
      <c r="D122" s="118"/>
      <c r="E122" s="124" t="s">
        <v>92</v>
      </c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0">
        <f t="shared" si="5"/>
        <v>0</v>
      </c>
      <c r="AG122" s="120"/>
      <c r="AH122" s="120"/>
      <c r="AI122" s="120"/>
      <c r="AJ122" s="120"/>
      <c r="AK122" s="120"/>
      <c r="AL122" s="120"/>
      <c r="AM122" s="18"/>
      <c r="AO122" s="102">
        <f t="shared" si="6"/>
        <v>0</v>
      </c>
      <c r="AP122" s="102">
        <f t="shared" si="6"/>
        <v>0</v>
      </c>
      <c r="AQ122" s="102">
        <f t="shared" si="6"/>
        <v>0</v>
      </c>
      <c r="AR122" s="102">
        <f t="shared" si="6"/>
        <v>0</v>
      </c>
    </row>
    <row r="123" spans="2:44" s="16" customFormat="1" ht="15" customHeight="1">
      <c r="B123" s="17"/>
      <c r="C123" s="118" t="s">
        <v>90</v>
      </c>
      <c r="D123" s="118"/>
      <c r="E123" s="124" t="s">
        <v>93</v>
      </c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0">
        <f t="shared" si="5"/>
        <v>0</v>
      </c>
      <c r="AG123" s="120"/>
      <c r="AH123" s="120"/>
      <c r="AI123" s="120"/>
      <c r="AJ123" s="120"/>
      <c r="AK123" s="120"/>
      <c r="AL123" s="120"/>
      <c r="AM123" s="18"/>
      <c r="AO123" s="102">
        <f t="shared" si="6"/>
        <v>0</v>
      </c>
      <c r="AP123" s="102">
        <f t="shared" si="6"/>
        <v>0</v>
      </c>
      <c r="AQ123" s="102">
        <f t="shared" si="6"/>
        <v>0</v>
      </c>
      <c r="AR123" s="102">
        <f t="shared" si="6"/>
        <v>0</v>
      </c>
    </row>
    <row r="124" spans="2:44" s="16" customFormat="1" ht="15" customHeight="1">
      <c r="B124" s="17"/>
      <c r="C124" s="118"/>
      <c r="D124" s="118"/>
      <c r="E124" s="125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9"/>
      <c r="AF124" s="120">
        <f t="shared" si="5"/>
        <v>0</v>
      </c>
      <c r="AG124" s="120"/>
      <c r="AH124" s="120"/>
      <c r="AI124" s="120"/>
      <c r="AJ124" s="120"/>
      <c r="AK124" s="120"/>
      <c r="AL124" s="120"/>
      <c r="AM124" s="18"/>
      <c r="AO124" s="102">
        <f t="shared" si="6"/>
        <v>0</v>
      </c>
      <c r="AP124" s="102">
        <f t="shared" si="6"/>
        <v>0</v>
      </c>
      <c r="AQ124" s="102">
        <f t="shared" si="6"/>
        <v>0</v>
      </c>
      <c r="AR124" s="102">
        <f t="shared" si="6"/>
        <v>0</v>
      </c>
    </row>
    <row r="125" spans="2:44" s="16" customFormat="1" ht="35.25" customHeight="1">
      <c r="B125" s="17"/>
      <c r="C125" s="118" t="s">
        <v>141</v>
      </c>
      <c r="D125" s="118"/>
      <c r="E125" s="124" t="s">
        <v>94</v>
      </c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0">
        <f t="shared" si="5"/>
        <v>0</v>
      </c>
      <c r="AG125" s="120"/>
      <c r="AH125" s="120"/>
      <c r="AI125" s="120"/>
      <c r="AJ125" s="120"/>
      <c r="AK125" s="120"/>
      <c r="AL125" s="120"/>
      <c r="AM125" s="18"/>
      <c r="AO125" s="105"/>
      <c r="AP125" s="102">
        <f>AP126+AP127</f>
        <v>0</v>
      </c>
      <c r="AQ125" s="102">
        <f>AQ126+AQ127</f>
        <v>0</v>
      </c>
      <c r="AR125" s="102">
        <f>AR126+AR127</f>
        <v>0</v>
      </c>
    </row>
    <row r="126" spans="2:44" s="16" customFormat="1" ht="39" customHeight="1">
      <c r="B126" s="17"/>
      <c r="C126" s="118" t="s">
        <v>142</v>
      </c>
      <c r="D126" s="118"/>
      <c r="E126" s="119" t="s">
        <v>165</v>
      </c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20">
        <f t="shared" si="5"/>
        <v>0</v>
      </c>
      <c r="AG126" s="120"/>
      <c r="AH126" s="120"/>
      <c r="AI126" s="120"/>
      <c r="AJ126" s="120"/>
      <c r="AK126" s="120"/>
      <c r="AL126" s="120"/>
      <c r="AM126" s="18"/>
      <c r="AO126" s="105"/>
      <c r="AP126" s="102">
        <f>AO120</f>
        <v>0</v>
      </c>
      <c r="AQ126" s="102">
        <f>IF(D205=TRUE,0,AP120)</f>
        <v>0</v>
      </c>
      <c r="AR126" s="102">
        <f>IF(D205=TRUE,AP120,AQ120)</f>
        <v>0</v>
      </c>
    </row>
    <row r="127" spans="2:44" s="16" customFormat="1" ht="25.5" customHeight="1">
      <c r="B127" s="17"/>
      <c r="C127" s="118" t="s">
        <v>143</v>
      </c>
      <c r="D127" s="118"/>
      <c r="E127" s="124" t="s">
        <v>95</v>
      </c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0">
        <f t="shared" si="5"/>
        <v>0</v>
      </c>
      <c r="AG127" s="120"/>
      <c r="AH127" s="120"/>
      <c r="AI127" s="120"/>
      <c r="AJ127" s="120"/>
      <c r="AK127" s="120"/>
      <c r="AL127" s="120"/>
      <c r="AM127" s="18"/>
      <c r="AO127" s="105"/>
      <c r="AP127" s="102">
        <f>AP128+AP129+AP130</f>
        <v>0</v>
      </c>
      <c r="AQ127" s="102">
        <f>AQ128+AQ129+AQ130</f>
        <v>0</v>
      </c>
      <c r="AR127" s="102">
        <f>AR128+AR129+AR130</f>
        <v>0</v>
      </c>
    </row>
    <row r="128" spans="2:44" s="16" customFormat="1" ht="15" customHeight="1">
      <c r="B128" s="17"/>
      <c r="C128" s="118" t="s">
        <v>144</v>
      </c>
      <c r="D128" s="118"/>
      <c r="E128" s="124" t="s">
        <v>96</v>
      </c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0">
        <f t="shared" si="5"/>
        <v>0</v>
      </c>
      <c r="AG128" s="120"/>
      <c r="AH128" s="120"/>
      <c r="AI128" s="120"/>
      <c r="AJ128" s="120"/>
      <c r="AK128" s="120"/>
      <c r="AL128" s="120"/>
      <c r="AM128" s="18"/>
      <c r="AO128" s="105"/>
      <c r="AP128" s="102">
        <f>AO122</f>
        <v>0</v>
      </c>
      <c r="AQ128" s="102">
        <f>IF(D205=TRUE,0,AP122)</f>
        <v>0</v>
      </c>
      <c r="AR128" s="102">
        <f>IF(D205=TRUE,AP122,AQ122)</f>
        <v>0</v>
      </c>
    </row>
    <row r="129" spans="2:44" s="16" customFormat="1" ht="15" customHeight="1">
      <c r="B129" s="17"/>
      <c r="C129" s="118" t="s">
        <v>145</v>
      </c>
      <c r="D129" s="118"/>
      <c r="E129" s="124" t="s">
        <v>97</v>
      </c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0">
        <f t="shared" si="5"/>
        <v>0</v>
      </c>
      <c r="AG129" s="120"/>
      <c r="AH129" s="120"/>
      <c r="AI129" s="120"/>
      <c r="AJ129" s="120"/>
      <c r="AK129" s="120"/>
      <c r="AL129" s="120"/>
      <c r="AM129" s="18"/>
      <c r="AO129" s="105"/>
      <c r="AP129" s="102">
        <f>AO123</f>
        <v>0</v>
      </c>
      <c r="AQ129" s="102">
        <f>IF(D205=TRUE,0,AP123)</f>
        <v>0</v>
      </c>
      <c r="AR129" s="102">
        <f>IF(D205=TRUE,AP123,AQ123)</f>
        <v>0</v>
      </c>
    </row>
    <row r="130" spans="2:44" s="16" customFormat="1" ht="15" customHeight="1">
      <c r="B130" s="17"/>
      <c r="C130" s="166"/>
      <c r="D130" s="166"/>
      <c r="E130" s="165" t="s">
        <v>121</v>
      </c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245">
        <f t="shared" si="5"/>
        <v>0</v>
      </c>
      <c r="AG130" s="245"/>
      <c r="AH130" s="245"/>
      <c r="AI130" s="245"/>
      <c r="AJ130" s="245"/>
      <c r="AK130" s="245"/>
      <c r="AL130" s="245"/>
      <c r="AM130" s="18"/>
      <c r="AO130" s="108"/>
      <c r="AP130" s="103">
        <f>AO124</f>
        <v>0</v>
      </c>
      <c r="AQ130" s="103">
        <f>IF(D205=TRUE,0,AP124)</f>
        <v>0</v>
      </c>
      <c r="AR130" s="103">
        <f>IF(D205=TRUE,AP124,AQ124)</f>
        <v>0</v>
      </c>
    </row>
    <row r="131" spans="2:39" s="16" customFormat="1" ht="15" customHeight="1">
      <c r="B131" s="17"/>
      <c r="C131" s="95"/>
      <c r="D131" s="95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7"/>
      <c r="AG131" s="97"/>
      <c r="AH131" s="97"/>
      <c r="AI131" s="97"/>
      <c r="AJ131" s="97"/>
      <c r="AK131" s="97"/>
      <c r="AL131" s="98" t="s">
        <v>157</v>
      </c>
      <c r="AM131" s="18"/>
    </row>
    <row r="132" spans="2:39" s="16" customFormat="1" ht="15" customHeight="1">
      <c r="B132" s="17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176" t="s">
        <v>158</v>
      </c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8"/>
    </row>
    <row r="133" spans="2:39" s="16" customFormat="1" ht="15" customHeight="1">
      <c r="B133" s="17"/>
      <c r="C133" s="177" t="s">
        <v>14</v>
      </c>
      <c r="D133" s="177"/>
      <c r="E133" s="177" t="s">
        <v>155</v>
      </c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8" t="s">
        <v>154</v>
      </c>
      <c r="AG133" s="178"/>
      <c r="AH133" s="178"/>
      <c r="AI133" s="178"/>
      <c r="AJ133" s="178"/>
      <c r="AK133" s="178"/>
      <c r="AL133" s="178"/>
      <c r="AM133" s="18"/>
    </row>
    <row r="134" spans="2:44" s="16" customFormat="1" ht="15" customHeight="1">
      <c r="B134" s="1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8"/>
      <c r="AG134" s="178"/>
      <c r="AH134" s="178"/>
      <c r="AI134" s="178"/>
      <c r="AJ134" s="178"/>
      <c r="AK134" s="178"/>
      <c r="AL134" s="178"/>
      <c r="AM134" s="18"/>
      <c r="AO134" s="163" t="s">
        <v>3</v>
      </c>
      <c r="AP134" s="163" t="s">
        <v>159</v>
      </c>
      <c r="AQ134" s="163" t="s">
        <v>160</v>
      </c>
      <c r="AR134" s="163" t="s">
        <v>161</v>
      </c>
    </row>
    <row r="135" spans="2:44" s="16" customFormat="1" ht="11.25" customHeight="1">
      <c r="B135" s="17"/>
      <c r="C135" s="171">
        <v>1</v>
      </c>
      <c r="D135" s="171"/>
      <c r="E135" s="171">
        <v>2</v>
      </c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>
        <v>3</v>
      </c>
      <c r="AG135" s="171"/>
      <c r="AH135" s="171"/>
      <c r="AI135" s="171"/>
      <c r="AJ135" s="171"/>
      <c r="AK135" s="171"/>
      <c r="AL135" s="171"/>
      <c r="AM135" s="18"/>
      <c r="AO135" s="163"/>
      <c r="AP135" s="163"/>
      <c r="AQ135" s="163"/>
      <c r="AR135" s="163"/>
    </row>
    <row r="136" spans="2:44" s="16" customFormat="1" ht="23.25" customHeight="1">
      <c r="B136" s="17"/>
      <c r="C136" s="122" t="s">
        <v>146</v>
      </c>
      <c r="D136" s="123"/>
      <c r="E136" s="124" t="s">
        <v>98</v>
      </c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84">
        <f>IF(D$207=3,AO136,IF(D$207=6,SUM(AO136:AP136),IF(D$207=9,SUM(AO136:AQ136),IF(D$207=12,SUM(AO136:AR136)))))</f>
        <v>0</v>
      </c>
      <c r="AG136" s="184"/>
      <c r="AH136" s="184"/>
      <c r="AI136" s="184"/>
      <c r="AJ136" s="184"/>
      <c r="AK136" s="184"/>
      <c r="AL136" s="184"/>
      <c r="AM136" s="18"/>
      <c r="AO136" s="101">
        <f aca="true" t="shared" si="7" ref="AO136:AR137">AO119-AO125</f>
        <v>0</v>
      </c>
      <c r="AP136" s="101">
        <f t="shared" si="7"/>
        <v>0</v>
      </c>
      <c r="AQ136" s="101">
        <f t="shared" si="7"/>
        <v>0</v>
      </c>
      <c r="AR136" s="101">
        <f t="shared" si="7"/>
        <v>0</v>
      </c>
    </row>
    <row r="137" spans="2:44" s="16" customFormat="1" ht="28.5" customHeight="1">
      <c r="B137" s="17"/>
      <c r="C137" s="219" t="s">
        <v>147</v>
      </c>
      <c r="D137" s="219"/>
      <c r="E137" s="119" t="s">
        <v>163</v>
      </c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20">
        <f>IF(D$207=3,AO137,IF(D$207=6,SUM(AO137:AP137),IF(D$207=9,SUM(AO137:AQ137),IF(D$207=12,SUM(AO137:AR137)))))</f>
        <v>0</v>
      </c>
      <c r="AG137" s="120"/>
      <c r="AH137" s="120"/>
      <c r="AI137" s="120"/>
      <c r="AJ137" s="120"/>
      <c r="AK137" s="120"/>
      <c r="AL137" s="120"/>
      <c r="AM137" s="18"/>
      <c r="AO137" s="102">
        <f t="shared" si="7"/>
        <v>0</v>
      </c>
      <c r="AP137" s="102">
        <f t="shared" si="7"/>
        <v>0</v>
      </c>
      <c r="AQ137" s="102">
        <f t="shared" si="7"/>
        <v>0</v>
      </c>
      <c r="AR137" s="102">
        <f t="shared" si="7"/>
        <v>0</v>
      </c>
    </row>
    <row r="138" spans="2:44" s="16" customFormat="1" ht="13.5" customHeight="1">
      <c r="B138" s="17"/>
      <c r="C138" s="122" t="s">
        <v>148</v>
      </c>
      <c r="D138" s="123"/>
      <c r="E138" s="124" t="s">
        <v>162</v>
      </c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0">
        <f>IF(D$207=3,AO138,IF(D$207=6,SUM(AO138:AP138),IF(D$207=9,SUM(AO138:AQ138),IF(D$207=12,SUM(AO138:AR138)))))</f>
        <v>0</v>
      </c>
      <c r="AG138" s="120"/>
      <c r="AH138" s="120"/>
      <c r="AI138" s="120"/>
      <c r="AJ138" s="120"/>
      <c r="AK138" s="120"/>
      <c r="AL138" s="120"/>
      <c r="AM138" s="18"/>
      <c r="AO138" s="102">
        <f>SUM(AO141:AO143)</f>
        <v>0</v>
      </c>
      <c r="AP138" s="102">
        <f>SUM(AP141:AP143)</f>
        <v>0</v>
      </c>
      <c r="AQ138" s="102">
        <f>SUM(AQ141:AQ143)</f>
        <v>0</v>
      </c>
      <c r="AR138" s="102">
        <f>SUM(AR141:AR143)</f>
        <v>0</v>
      </c>
    </row>
    <row r="139" spans="2:44" s="16" customFormat="1" ht="28.5" customHeight="1">
      <c r="B139" s="17"/>
      <c r="C139" s="172"/>
      <c r="D139" s="173"/>
      <c r="E139" s="125" t="s">
        <v>105</v>
      </c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9"/>
      <c r="AF139" s="151" t="s">
        <v>108</v>
      </c>
      <c r="AG139" s="151"/>
      <c r="AH139" s="151"/>
      <c r="AI139" s="151"/>
      <c r="AJ139" s="151"/>
      <c r="AK139" s="151"/>
      <c r="AL139" s="151"/>
      <c r="AM139" s="18"/>
      <c r="AO139" s="102" t="s">
        <v>108</v>
      </c>
      <c r="AP139" s="102" t="s">
        <v>108</v>
      </c>
      <c r="AQ139" s="102" t="s">
        <v>108</v>
      </c>
      <c r="AR139" s="102" t="s">
        <v>108</v>
      </c>
    </row>
    <row r="140" spans="2:44" s="16" customFormat="1" ht="15" customHeight="1">
      <c r="B140" s="17"/>
      <c r="C140" s="174"/>
      <c r="D140" s="175"/>
      <c r="E140" s="125" t="s">
        <v>73</v>
      </c>
      <c r="F140" s="126"/>
      <c r="G140" s="126"/>
      <c r="H140" s="126"/>
      <c r="I140" s="126"/>
      <c r="J140" s="126"/>
      <c r="K140" s="126"/>
      <c r="L140" s="126"/>
      <c r="M140" s="126"/>
      <c r="N140" s="127"/>
      <c r="O140" s="128" t="s">
        <v>74</v>
      </c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9"/>
      <c r="AF140" s="151" t="s">
        <v>108</v>
      </c>
      <c r="AG140" s="151"/>
      <c r="AH140" s="151"/>
      <c r="AI140" s="151"/>
      <c r="AJ140" s="151"/>
      <c r="AK140" s="151"/>
      <c r="AL140" s="151"/>
      <c r="AM140" s="18"/>
      <c r="AO140" s="102" t="s">
        <v>108</v>
      </c>
      <c r="AP140" s="102" t="s">
        <v>108</v>
      </c>
      <c r="AQ140" s="102" t="s">
        <v>108</v>
      </c>
      <c r="AR140" s="102" t="s">
        <v>108</v>
      </c>
    </row>
    <row r="141" spans="2:44" s="16" customFormat="1" ht="15" customHeight="1">
      <c r="B141" s="17"/>
      <c r="C141" s="118" t="s">
        <v>99</v>
      </c>
      <c r="D141" s="118"/>
      <c r="E141" s="125"/>
      <c r="F141" s="126"/>
      <c r="G141" s="126"/>
      <c r="H141" s="126"/>
      <c r="I141" s="126"/>
      <c r="J141" s="126"/>
      <c r="K141" s="126"/>
      <c r="L141" s="126"/>
      <c r="M141" s="126"/>
      <c r="N141" s="127"/>
      <c r="O141" s="128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9"/>
      <c r="AF141" s="120">
        <f aca="true" t="shared" si="8" ref="AF141:AF146">IF(D$207=3,AO141,IF(D$207=6,SUM(AO141:AP141),IF(D$207=9,SUM(AO141:AQ141),IF(D$207=12,SUM(AO141:AR141)))))</f>
        <v>0</v>
      </c>
      <c r="AG141" s="120"/>
      <c r="AH141" s="120"/>
      <c r="AI141" s="120"/>
      <c r="AJ141" s="120"/>
      <c r="AK141" s="120"/>
      <c r="AL141" s="120"/>
      <c r="AM141" s="18"/>
      <c r="AO141" s="102">
        <f aca="true" t="shared" si="9" ref="AO141:AR143">AO122-AO128</f>
        <v>0</v>
      </c>
      <c r="AP141" s="102">
        <f t="shared" si="9"/>
        <v>0</v>
      </c>
      <c r="AQ141" s="102">
        <f t="shared" si="9"/>
        <v>0</v>
      </c>
      <c r="AR141" s="102">
        <f t="shared" si="9"/>
        <v>0</v>
      </c>
    </row>
    <row r="142" spans="2:44" s="16" customFormat="1" ht="15" customHeight="1">
      <c r="B142" s="17"/>
      <c r="C142" s="118" t="s">
        <v>100</v>
      </c>
      <c r="D142" s="118"/>
      <c r="E142" s="125"/>
      <c r="F142" s="126"/>
      <c r="G142" s="126"/>
      <c r="H142" s="126"/>
      <c r="I142" s="126"/>
      <c r="J142" s="126"/>
      <c r="K142" s="126"/>
      <c r="L142" s="126"/>
      <c r="M142" s="126"/>
      <c r="N142" s="127"/>
      <c r="O142" s="128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9"/>
      <c r="AF142" s="120">
        <f t="shared" si="8"/>
        <v>0</v>
      </c>
      <c r="AG142" s="120"/>
      <c r="AH142" s="120"/>
      <c r="AI142" s="120"/>
      <c r="AJ142" s="120"/>
      <c r="AK142" s="120"/>
      <c r="AL142" s="120"/>
      <c r="AM142" s="18"/>
      <c r="AO142" s="102">
        <f t="shared" si="9"/>
        <v>0</v>
      </c>
      <c r="AP142" s="102">
        <f t="shared" si="9"/>
        <v>0</v>
      </c>
      <c r="AQ142" s="102">
        <f t="shared" si="9"/>
        <v>0</v>
      </c>
      <c r="AR142" s="102">
        <f t="shared" si="9"/>
        <v>0</v>
      </c>
    </row>
    <row r="143" spans="2:44" s="16" customFormat="1" ht="15" customHeight="1">
      <c r="B143" s="17"/>
      <c r="C143" s="118"/>
      <c r="D143" s="118"/>
      <c r="E143" s="125"/>
      <c r="F143" s="126"/>
      <c r="G143" s="126"/>
      <c r="H143" s="126"/>
      <c r="I143" s="126"/>
      <c r="J143" s="126"/>
      <c r="K143" s="126"/>
      <c r="L143" s="126"/>
      <c r="M143" s="126"/>
      <c r="N143" s="127"/>
      <c r="O143" s="128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9"/>
      <c r="AF143" s="120">
        <f t="shared" si="8"/>
        <v>0</v>
      </c>
      <c r="AG143" s="120"/>
      <c r="AH143" s="120"/>
      <c r="AI143" s="120"/>
      <c r="AJ143" s="120"/>
      <c r="AK143" s="120"/>
      <c r="AL143" s="120"/>
      <c r="AM143" s="18"/>
      <c r="AO143" s="102">
        <f t="shared" si="9"/>
        <v>0</v>
      </c>
      <c r="AP143" s="102">
        <f t="shared" si="9"/>
        <v>0</v>
      </c>
      <c r="AQ143" s="102">
        <f t="shared" si="9"/>
        <v>0</v>
      </c>
      <c r="AR143" s="102">
        <f t="shared" si="9"/>
        <v>0</v>
      </c>
    </row>
    <row r="144" spans="2:44" s="16" customFormat="1" ht="27.75" customHeight="1">
      <c r="B144" s="17"/>
      <c r="C144" s="122" t="s">
        <v>149</v>
      </c>
      <c r="D144" s="123"/>
      <c r="E144" s="124" t="s">
        <v>101</v>
      </c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0">
        <f t="shared" si="8"/>
        <v>0</v>
      </c>
      <c r="AG144" s="120"/>
      <c r="AH144" s="120"/>
      <c r="AI144" s="120"/>
      <c r="AJ144" s="120"/>
      <c r="AK144" s="120"/>
      <c r="AL144" s="120"/>
      <c r="AM144" s="18"/>
      <c r="AO144" s="102">
        <f>AO145+AO146</f>
        <v>0</v>
      </c>
      <c r="AP144" s="102">
        <f>AP145+AP146</f>
        <v>0</v>
      </c>
      <c r="AQ144" s="102">
        <f>AQ145+AQ146</f>
        <v>0</v>
      </c>
      <c r="AR144" s="102">
        <f>AR145+AR146</f>
        <v>0</v>
      </c>
    </row>
    <row r="145" spans="2:44" s="16" customFormat="1" ht="30.75" customHeight="1">
      <c r="B145" s="17"/>
      <c r="C145" s="118" t="s">
        <v>103</v>
      </c>
      <c r="D145" s="118"/>
      <c r="E145" s="119" t="s">
        <v>164</v>
      </c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20">
        <f t="shared" si="8"/>
        <v>0</v>
      </c>
      <c r="AG145" s="120"/>
      <c r="AH145" s="120"/>
      <c r="AI145" s="120"/>
      <c r="AJ145" s="120"/>
      <c r="AK145" s="120"/>
      <c r="AL145" s="120"/>
      <c r="AM145" s="18"/>
      <c r="AO145" s="105"/>
      <c r="AP145" s="105"/>
      <c r="AQ145" s="105"/>
      <c r="AR145" s="105"/>
    </row>
    <row r="146" spans="2:44" s="16" customFormat="1" ht="15" customHeight="1">
      <c r="B146" s="17"/>
      <c r="C146" s="118" t="s">
        <v>104</v>
      </c>
      <c r="D146" s="118"/>
      <c r="E146" s="124" t="s">
        <v>102</v>
      </c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0">
        <f t="shared" si="8"/>
        <v>0</v>
      </c>
      <c r="AG146" s="120"/>
      <c r="AH146" s="120"/>
      <c r="AI146" s="120"/>
      <c r="AJ146" s="120"/>
      <c r="AK146" s="120"/>
      <c r="AL146" s="120"/>
      <c r="AM146" s="18"/>
      <c r="AO146" s="102">
        <f>SUM(AO149:AO151)</f>
        <v>0</v>
      </c>
      <c r="AP146" s="102">
        <f>SUM(AP149:AP151)</f>
        <v>0</v>
      </c>
      <c r="AQ146" s="102">
        <f>SUM(AQ149:AQ151)</f>
        <v>0</v>
      </c>
      <c r="AR146" s="102">
        <f>SUM(AR149:AR151)</f>
        <v>0</v>
      </c>
    </row>
    <row r="147" spans="2:44" s="16" customFormat="1" ht="26.25" customHeight="1">
      <c r="B147" s="17"/>
      <c r="C147" s="118"/>
      <c r="D147" s="118"/>
      <c r="E147" s="124" t="s">
        <v>105</v>
      </c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41" t="s">
        <v>108</v>
      </c>
      <c r="AG147" s="142"/>
      <c r="AH147" s="142"/>
      <c r="AI147" s="142"/>
      <c r="AJ147" s="142"/>
      <c r="AK147" s="142"/>
      <c r="AL147" s="142"/>
      <c r="AM147" s="18"/>
      <c r="AO147" s="102" t="s">
        <v>108</v>
      </c>
      <c r="AP147" s="102" t="s">
        <v>108</v>
      </c>
      <c r="AQ147" s="102" t="s">
        <v>108</v>
      </c>
      <c r="AR147" s="102" t="s">
        <v>108</v>
      </c>
    </row>
    <row r="148" spans="2:44" s="16" customFormat="1" ht="15" customHeight="1">
      <c r="B148" s="17"/>
      <c r="C148" s="118"/>
      <c r="D148" s="118"/>
      <c r="E148" s="125" t="s">
        <v>73</v>
      </c>
      <c r="F148" s="126"/>
      <c r="G148" s="126"/>
      <c r="H148" s="126"/>
      <c r="I148" s="126"/>
      <c r="J148" s="126"/>
      <c r="K148" s="126"/>
      <c r="L148" s="126"/>
      <c r="M148" s="126"/>
      <c r="N148" s="127"/>
      <c r="O148" s="128" t="s">
        <v>74</v>
      </c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9"/>
      <c r="AF148" s="141" t="s">
        <v>108</v>
      </c>
      <c r="AG148" s="142"/>
      <c r="AH148" s="142"/>
      <c r="AI148" s="142"/>
      <c r="AJ148" s="142"/>
      <c r="AK148" s="142"/>
      <c r="AL148" s="142"/>
      <c r="AM148" s="18"/>
      <c r="AO148" s="102" t="s">
        <v>108</v>
      </c>
      <c r="AP148" s="102" t="s">
        <v>108</v>
      </c>
      <c r="AQ148" s="102" t="s">
        <v>108</v>
      </c>
      <c r="AR148" s="102" t="s">
        <v>108</v>
      </c>
    </row>
    <row r="149" spans="2:44" s="16" customFormat="1" ht="15" customHeight="1">
      <c r="B149" s="17"/>
      <c r="C149" s="118" t="s">
        <v>106</v>
      </c>
      <c r="D149" s="118"/>
      <c r="E149" s="125"/>
      <c r="F149" s="126"/>
      <c r="G149" s="126"/>
      <c r="H149" s="126"/>
      <c r="I149" s="126"/>
      <c r="J149" s="126"/>
      <c r="K149" s="126"/>
      <c r="L149" s="126"/>
      <c r="M149" s="126"/>
      <c r="N149" s="127"/>
      <c r="O149" s="128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9"/>
      <c r="AF149" s="120">
        <f>IF(D$207=3,AO149,IF(D$207=6,SUM(AO149:AP149),IF(D$207=9,SUM(AO149:AQ149),IF(D$207=12,SUM(AO149:AR149)))))</f>
        <v>0</v>
      </c>
      <c r="AG149" s="120"/>
      <c r="AH149" s="120"/>
      <c r="AI149" s="120"/>
      <c r="AJ149" s="120"/>
      <c r="AK149" s="120"/>
      <c r="AL149" s="120"/>
      <c r="AM149" s="18"/>
      <c r="AO149" s="105"/>
      <c r="AP149" s="105"/>
      <c r="AQ149" s="105"/>
      <c r="AR149" s="105"/>
    </row>
    <row r="150" spans="2:44" s="16" customFormat="1" ht="15" customHeight="1">
      <c r="B150" s="17"/>
      <c r="C150" s="118" t="s">
        <v>107</v>
      </c>
      <c r="D150" s="118"/>
      <c r="E150" s="125"/>
      <c r="F150" s="126"/>
      <c r="G150" s="126"/>
      <c r="H150" s="126"/>
      <c r="I150" s="126"/>
      <c r="J150" s="126"/>
      <c r="K150" s="126"/>
      <c r="L150" s="126"/>
      <c r="M150" s="126"/>
      <c r="N150" s="127"/>
      <c r="O150" s="128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9"/>
      <c r="AF150" s="120">
        <f>IF(D$207=3,AO150,IF(D$207=6,SUM(AO150:AP150),IF(D$207=9,SUM(AO150:AQ150),IF(D$207=12,SUM(AO150:AR150)))))</f>
        <v>0</v>
      </c>
      <c r="AG150" s="120"/>
      <c r="AH150" s="120"/>
      <c r="AI150" s="120"/>
      <c r="AJ150" s="120"/>
      <c r="AK150" s="120"/>
      <c r="AL150" s="120"/>
      <c r="AM150" s="18"/>
      <c r="AO150" s="105"/>
      <c r="AP150" s="105"/>
      <c r="AQ150" s="105"/>
      <c r="AR150" s="105"/>
    </row>
    <row r="151" spans="2:44" s="16" customFormat="1" ht="15" customHeight="1">
      <c r="B151" s="17"/>
      <c r="C151" s="249"/>
      <c r="D151" s="250"/>
      <c r="E151" s="131"/>
      <c r="F151" s="132"/>
      <c r="G151" s="132"/>
      <c r="H151" s="132"/>
      <c r="I151" s="132"/>
      <c r="J151" s="132"/>
      <c r="K151" s="132"/>
      <c r="L151" s="132"/>
      <c r="M151" s="132"/>
      <c r="N151" s="133"/>
      <c r="O151" s="134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5"/>
      <c r="AF151" s="245">
        <f>IF(D$207=3,AO151,IF(D$207=6,SUM(AO151:AP151),IF(D$207=9,SUM(AO151:AQ151),IF(D$207=12,SUM(AO151:AR151)))))</f>
        <v>0</v>
      </c>
      <c r="AG151" s="245"/>
      <c r="AH151" s="245"/>
      <c r="AI151" s="245"/>
      <c r="AJ151" s="245"/>
      <c r="AK151" s="245"/>
      <c r="AL151" s="245"/>
      <c r="AM151" s="18"/>
      <c r="AO151" s="108"/>
      <c r="AP151" s="108"/>
      <c r="AQ151" s="108"/>
      <c r="AR151" s="108"/>
    </row>
    <row r="152" spans="2:39" ht="15" customHeight="1">
      <c r="B152" s="5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34"/>
      <c r="Z152" s="24"/>
      <c r="AA152" s="34"/>
      <c r="AB152" s="34"/>
      <c r="AC152" s="34"/>
      <c r="AD152" s="63"/>
      <c r="AE152" s="63"/>
      <c r="AF152" s="63"/>
      <c r="AG152" s="64"/>
      <c r="AH152" s="64"/>
      <c r="AI152" s="64"/>
      <c r="AJ152" s="64"/>
      <c r="AK152" s="64"/>
      <c r="AL152" s="64"/>
      <c r="AM152" s="7"/>
    </row>
    <row r="153" spans="2:39" ht="15" customHeight="1">
      <c r="B153" s="5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34" t="s">
        <v>16</v>
      </c>
      <c r="Z153" s="24"/>
      <c r="AA153" s="34"/>
      <c r="AB153" s="34"/>
      <c r="AC153" s="34"/>
      <c r="AD153" s="196"/>
      <c r="AE153" s="265"/>
      <c r="AF153" s="197"/>
      <c r="AG153" s="204"/>
      <c r="AH153" s="220"/>
      <c r="AI153" s="205"/>
      <c r="AJ153" s="204"/>
      <c r="AK153" s="220"/>
      <c r="AL153" s="205"/>
      <c r="AM153" s="7"/>
    </row>
    <row r="154" spans="2:39" ht="15" customHeight="1">
      <c r="B154" s="5"/>
      <c r="C154" s="92"/>
      <c r="D154" s="92"/>
      <c r="E154" s="92"/>
      <c r="F154" s="92"/>
      <c r="G154" s="92"/>
      <c r="H154" s="92"/>
      <c r="I154" s="92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34"/>
      <c r="Z154" s="24"/>
      <c r="AA154" s="34"/>
      <c r="AB154" s="34"/>
      <c r="AC154" s="34"/>
      <c r="AD154" s="65"/>
      <c r="AE154" s="65"/>
      <c r="AF154" s="65"/>
      <c r="AG154" s="66"/>
      <c r="AH154" s="66"/>
      <c r="AI154" s="66"/>
      <c r="AJ154" s="66"/>
      <c r="AK154" s="66"/>
      <c r="AL154" s="66"/>
      <c r="AM154" s="7"/>
    </row>
    <row r="155" spans="2:39" ht="9" customHeight="1">
      <c r="B155" s="5"/>
      <c r="C155" s="253" t="s">
        <v>188</v>
      </c>
      <c r="D155" s="253"/>
      <c r="E155" s="253"/>
      <c r="F155" s="253"/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/>
      <c r="S155" s="253"/>
      <c r="T155" s="253"/>
      <c r="U155" s="253"/>
      <c r="V155" s="253"/>
      <c r="W155" s="253"/>
      <c r="X155" s="253"/>
      <c r="Y155" s="253"/>
      <c r="Z155" s="253"/>
      <c r="AA155" s="253"/>
      <c r="AB155" s="253"/>
      <c r="AC155" s="253"/>
      <c r="AD155" s="253"/>
      <c r="AE155" s="253"/>
      <c r="AF155" s="253"/>
      <c r="AG155" s="253"/>
      <c r="AH155" s="253"/>
      <c r="AI155" s="253"/>
      <c r="AJ155" s="253"/>
      <c r="AK155" s="253"/>
      <c r="AL155" s="253"/>
      <c r="AM155" s="7"/>
    </row>
    <row r="156" spans="2:39" ht="9" customHeight="1">
      <c r="B156" s="5"/>
      <c r="C156" s="253"/>
      <c r="D156" s="253"/>
      <c r="E156" s="253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253"/>
      <c r="AF156" s="253"/>
      <c r="AG156" s="253"/>
      <c r="AH156" s="253"/>
      <c r="AI156" s="253"/>
      <c r="AJ156" s="253"/>
      <c r="AK156" s="253"/>
      <c r="AL156" s="253"/>
      <c r="AM156" s="7"/>
    </row>
    <row r="157" spans="2:39" ht="9" customHeight="1">
      <c r="B157" s="5"/>
      <c r="C157" s="253"/>
      <c r="D157" s="253"/>
      <c r="E157" s="253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253"/>
      <c r="AA157" s="253"/>
      <c r="AB157" s="253"/>
      <c r="AC157" s="253"/>
      <c r="AD157" s="253"/>
      <c r="AE157" s="253"/>
      <c r="AF157" s="253"/>
      <c r="AG157" s="253"/>
      <c r="AH157" s="253"/>
      <c r="AI157" s="253"/>
      <c r="AJ157" s="253"/>
      <c r="AK157" s="253"/>
      <c r="AL157" s="253"/>
      <c r="AM157" s="7"/>
    </row>
    <row r="158" spans="2:39" ht="9" customHeight="1">
      <c r="B158" s="5"/>
      <c r="C158" s="253"/>
      <c r="D158" s="253"/>
      <c r="E158" s="253"/>
      <c r="F158" s="253"/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53"/>
      <c r="R158" s="253"/>
      <c r="S158" s="253"/>
      <c r="T158" s="253"/>
      <c r="U158" s="253"/>
      <c r="V158" s="253"/>
      <c r="W158" s="253"/>
      <c r="X158" s="253"/>
      <c r="Y158" s="253"/>
      <c r="Z158" s="253"/>
      <c r="AA158" s="253"/>
      <c r="AB158" s="253"/>
      <c r="AC158" s="253"/>
      <c r="AD158" s="253"/>
      <c r="AE158" s="253"/>
      <c r="AF158" s="253"/>
      <c r="AG158" s="253"/>
      <c r="AH158" s="253"/>
      <c r="AI158" s="253"/>
      <c r="AJ158" s="253"/>
      <c r="AK158" s="253"/>
      <c r="AL158" s="253"/>
      <c r="AM158" s="7"/>
    </row>
    <row r="159" spans="2:39" ht="9" customHeight="1">
      <c r="B159" s="5"/>
      <c r="C159" s="253"/>
      <c r="D159" s="253"/>
      <c r="E159" s="253"/>
      <c r="F159" s="253"/>
      <c r="G159" s="253"/>
      <c r="H159" s="253"/>
      <c r="I159" s="253"/>
      <c r="J159" s="253"/>
      <c r="K159" s="253"/>
      <c r="L159" s="253"/>
      <c r="M159" s="253"/>
      <c r="N159" s="253"/>
      <c r="O159" s="253"/>
      <c r="P159" s="253"/>
      <c r="Q159" s="253"/>
      <c r="R159" s="253"/>
      <c r="S159" s="253"/>
      <c r="T159" s="253"/>
      <c r="U159" s="253"/>
      <c r="V159" s="253"/>
      <c r="W159" s="253"/>
      <c r="X159" s="253"/>
      <c r="Y159" s="253"/>
      <c r="Z159" s="253"/>
      <c r="AA159" s="253"/>
      <c r="AB159" s="253"/>
      <c r="AC159" s="253"/>
      <c r="AD159" s="253"/>
      <c r="AE159" s="253"/>
      <c r="AF159" s="253"/>
      <c r="AG159" s="253"/>
      <c r="AH159" s="253"/>
      <c r="AI159" s="253"/>
      <c r="AJ159" s="253"/>
      <c r="AK159" s="253"/>
      <c r="AL159" s="253"/>
      <c r="AM159" s="7"/>
    </row>
    <row r="160" spans="2:39" ht="9" customHeight="1">
      <c r="B160" s="5"/>
      <c r="C160" s="253"/>
      <c r="D160" s="253"/>
      <c r="E160" s="253"/>
      <c r="F160" s="253"/>
      <c r="G160" s="253"/>
      <c r="H160" s="253"/>
      <c r="I160" s="253"/>
      <c r="J160" s="253"/>
      <c r="K160" s="253"/>
      <c r="L160" s="253"/>
      <c r="M160" s="253"/>
      <c r="N160" s="253"/>
      <c r="O160" s="253"/>
      <c r="P160" s="253"/>
      <c r="Q160" s="253"/>
      <c r="R160" s="253"/>
      <c r="S160" s="253"/>
      <c r="T160" s="253"/>
      <c r="U160" s="253"/>
      <c r="V160" s="253"/>
      <c r="W160" s="253"/>
      <c r="X160" s="253"/>
      <c r="Y160" s="253"/>
      <c r="Z160" s="253"/>
      <c r="AA160" s="253"/>
      <c r="AB160" s="253"/>
      <c r="AC160" s="253"/>
      <c r="AD160" s="253"/>
      <c r="AE160" s="253"/>
      <c r="AF160" s="253"/>
      <c r="AG160" s="253"/>
      <c r="AH160" s="253"/>
      <c r="AI160" s="253"/>
      <c r="AJ160" s="253"/>
      <c r="AK160" s="253"/>
      <c r="AL160" s="253"/>
      <c r="AM160" s="7"/>
    </row>
    <row r="161" spans="2:39" ht="9" customHeight="1">
      <c r="B161" s="5"/>
      <c r="C161" s="253"/>
      <c r="D161" s="253"/>
      <c r="E161" s="253"/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253"/>
      <c r="T161" s="253"/>
      <c r="U161" s="253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253"/>
      <c r="AF161" s="253"/>
      <c r="AG161" s="253"/>
      <c r="AH161" s="253"/>
      <c r="AI161" s="253"/>
      <c r="AJ161" s="253"/>
      <c r="AK161" s="253"/>
      <c r="AL161" s="253"/>
      <c r="AM161" s="7"/>
    </row>
    <row r="162" spans="2:39" ht="9" customHeight="1">
      <c r="B162" s="5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34"/>
      <c r="Z162" s="24"/>
      <c r="AA162" s="34"/>
      <c r="AB162" s="34"/>
      <c r="AC162" s="34"/>
      <c r="AD162" s="65"/>
      <c r="AE162" s="65"/>
      <c r="AF162" s="65"/>
      <c r="AG162" s="66"/>
      <c r="AH162" s="66"/>
      <c r="AI162" s="66"/>
      <c r="AJ162" s="66"/>
      <c r="AK162" s="66"/>
      <c r="AL162" s="66"/>
      <c r="AM162" s="7"/>
    </row>
    <row r="163" spans="2:39" ht="12" customHeight="1">
      <c r="B163" s="5"/>
      <c r="C163" s="218" t="s">
        <v>150</v>
      </c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F163" s="218"/>
      <c r="AG163" s="218"/>
      <c r="AH163" s="218"/>
      <c r="AI163" s="218"/>
      <c r="AJ163" s="218"/>
      <c r="AK163" s="218"/>
      <c r="AL163" s="218"/>
      <c r="AM163" s="7"/>
    </row>
    <row r="164" spans="2:39" s="23" customFormat="1" ht="33.75" customHeight="1">
      <c r="B164" s="25"/>
      <c r="C164" s="225" t="s">
        <v>110</v>
      </c>
      <c r="D164" s="225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  <c r="AA164" s="225"/>
      <c r="AB164" s="225"/>
      <c r="AC164" s="225"/>
      <c r="AD164" s="225"/>
      <c r="AE164" s="225"/>
      <c r="AF164" s="225"/>
      <c r="AG164" s="225"/>
      <c r="AH164" s="225"/>
      <c r="AI164" s="225"/>
      <c r="AJ164" s="225"/>
      <c r="AK164" s="225"/>
      <c r="AL164" s="225"/>
      <c r="AM164" s="26"/>
    </row>
    <row r="165" spans="2:39" s="23" customFormat="1" ht="7.5" customHeight="1">
      <c r="B165" s="2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26"/>
    </row>
    <row r="166" spans="2:39" s="23" customFormat="1" ht="12" customHeight="1">
      <c r="B166" s="25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32" t="s">
        <v>12</v>
      </c>
      <c r="T166" s="260"/>
      <c r="U166" s="261"/>
      <c r="V166" s="262"/>
      <c r="W166" s="78" t="s">
        <v>153</v>
      </c>
      <c r="X166" s="77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6"/>
    </row>
    <row r="167" spans="2:39" s="23" customFormat="1" ht="12" customHeight="1">
      <c r="B167" s="25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63" t="s">
        <v>29</v>
      </c>
      <c r="T167" s="263"/>
      <c r="U167" s="263"/>
      <c r="V167" s="263"/>
      <c r="W167" s="263"/>
      <c r="X167" s="77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6"/>
    </row>
    <row r="168" spans="2:39" s="23" customFormat="1" ht="12" customHeight="1">
      <c r="B168" s="25"/>
      <c r="C168" s="53"/>
      <c r="D168" s="53"/>
      <c r="E168" s="53"/>
      <c r="F168" s="53"/>
      <c r="G168" s="53"/>
      <c r="H168" s="53"/>
      <c r="I168" s="53"/>
      <c r="J168" s="53" t="s">
        <v>111</v>
      </c>
      <c r="K168" s="53"/>
      <c r="L168" s="53"/>
      <c r="M168" s="53"/>
      <c r="N168" s="53"/>
      <c r="O168" s="53"/>
      <c r="P168" s="53"/>
      <c r="Q168" s="53"/>
      <c r="R168" s="53"/>
      <c r="S168" s="93"/>
      <c r="T168" s="254"/>
      <c r="U168" s="255"/>
      <c r="V168" s="256"/>
      <c r="W168" s="9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26"/>
    </row>
    <row r="169" spans="2:39" s="23" customFormat="1" ht="12" customHeight="1">
      <c r="B169" s="25"/>
      <c r="C169" s="53"/>
      <c r="D169" s="53"/>
      <c r="E169" s="53"/>
      <c r="F169" s="53"/>
      <c r="G169" s="53"/>
      <c r="H169" s="53"/>
      <c r="I169" s="53"/>
      <c r="J169" s="53" t="s">
        <v>112</v>
      </c>
      <c r="K169" s="53"/>
      <c r="L169" s="53"/>
      <c r="M169" s="53"/>
      <c r="N169" s="53"/>
      <c r="O169" s="53"/>
      <c r="P169" s="53"/>
      <c r="Q169" s="53"/>
      <c r="R169" s="53"/>
      <c r="S169" s="93"/>
      <c r="T169" s="203"/>
      <c r="U169" s="193"/>
      <c r="V169" s="194"/>
      <c r="W169" s="9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26"/>
    </row>
    <row r="170" spans="2:39" s="23" customFormat="1" ht="12" customHeight="1">
      <c r="B170" s="25"/>
      <c r="C170" s="53"/>
      <c r="D170" s="53"/>
      <c r="E170" s="53"/>
      <c r="F170" s="53"/>
      <c r="G170" s="53"/>
      <c r="H170" s="53"/>
      <c r="I170" s="53"/>
      <c r="J170" s="53" t="s">
        <v>113</v>
      </c>
      <c r="K170" s="53"/>
      <c r="L170" s="53"/>
      <c r="M170" s="53"/>
      <c r="N170" s="53"/>
      <c r="O170" s="53"/>
      <c r="P170" s="53"/>
      <c r="Q170" s="53"/>
      <c r="R170" s="53"/>
      <c r="S170" s="93"/>
      <c r="T170" s="203"/>
      <c r="U170" s="193"/>
      <c r="V170" s="194"/>
      <c r="W170" s="9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26"/>
    </row>
    <row r="171" spans="2:39" s="23" customFormat="1" ht="12" customHeight="1">
      <c r="B171" s="25"/>
      <c r="C171" s="53"/>
      <c r="D171" s="53"/>
      <c r="E171" s="53"/>
      <c r="F171" s="53"/>
      <c r="G171" s="53"/>
      <c r="H171" s="53"/>
      <c r="I171" s="53"/>
      <c r="J171" s="53" t="s">
        <v>114</v>
      </c>
      <c r="K171" s="53"/>
      <c r="L171" s="53"/>
      <c r="M171" s="53"/>
      <c r="N171" s="53"/>
      <c r="O171" s="53"/>
      <c r="P171" s="53"/>
      <c r="Q171" s="53"/>
      <c r="R171" s="53"/>
      <c r="S171" s="93"/>
      <c r="T171" s="257"/>
      <c r="U171" s="258"/>
      <c r="V171" s="259"/>
      <c r="W171" s="9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26"/>
    </row>
    <row r="172" spans="2:39" s="23" customFormat="1" ht="12" customHeight="1">
      <c r="B172" s="25"/>
      <c r="C172" s="53"/>
      <c r="D172" s="53"/>
      <c r="E172" s="53"/>
      <c r="F172" s="53"/>
      <c r="G172" s="53"/>
      <c r="H172" s="53"/>
      <c r="I172" s="53"/>
      <c r="J172" s="53" t="s">
        <v>115</v>
      </c>
      <c r="K172" s="53"/>
      <c r="L172" s="53"/>
      <c r="M172" s="53"/>
      <c r="N172" s="53"/>
      <c r="O172" s="53"/>
      <c r="P172" s="53"/>
      <c r="Q172" s="53"/>
      <c r="R172" s="53"/>
      <c r="S172" s="93"/>
      <c r="T172" s="93"/>
      <c r="U172" s="93"/>
      <c r="V172" s="93"/>
      <c r="W172" s="9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26"/>
    </row>
    <row r="173" spans="2:39" s="23" customFormat="1" ht="12" customHeight="1">
      <c r="B173" s="25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93"/>
      <c r="T173" s="93"/>
      <c r="U173" s="93"/>
      <c r="V173" s="93"/>
      <c r="W173" s="9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26"/>
    </row>
    <row r="174" spans="2:39" s="23" customFormat="1" ht="12" customHeight="1">
      <c r="B174" s="25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84"/>
      <c r="T174" s="84"/>
      <c r="U174" s="84"/>
      <c r="V174" s="84"/>
      <c r="W174" s="84"/>
      <c r="X174" s="77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6"/>
    </row>
    <row r="175" spans="2:39" ht="10.5" customHeight="1"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14"/>
      <c r="AD175" s="14"/>
      <c r="AE175" s="14"/>
      <c r="AF175" s="14"/>
      <c r="AG175" s="14"/>
      <c r="AH175" s="176" t="s">
        <v>158</v>
      </c>
      <c r="AI175" s="176"/>
      <c r="AJ175" s="176"/>
      <c r="AK175" s="176"/>
      <c r="AL175" s="176"/>
      <c r="AM175" s="7"/>
    </row>
    <row r="176" spans="2:39" s="23" customFormat="1" ht="11.25" customHeight="1">
      <c r="B176" s="25"/>
      <c r="C176" s="154" t="s">
        <v>1</v>
      </c>
      <c r="D176" s="155"/>
      <c r="E176" s="155"/>
      <c r="F176" s="155"/>
      <c r="G176" s="155"/>
      <c r="H176" s="155"/>
      <c r="I176" s="156"/>
      <c r="J176" s="154" t="s">
        <v>2</v>
      </c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6"/>
      <c r="AI176" s="163" t="s">
        <v>16</v>
      </c>
      <c r="AJ176" s="163"/>
      <c r="AK176" s="163"/>
      <c r="AL176" s="163"/>
      <c r="AM176" s="26"/>
    </row>
    <row r="177" spans="2:39" s="23" customFormat="1" ht="11.25" customHeight="1">
      <c r="B177" s="25"/>
      <c r="C177" s="157"/>
      <c r="D177" s="158"/>
      <c r="E177" s="158"/>
      <c r="F177" s="158"/>
      <c r="G177" s="158"/>
      <c r="H177" s="158"/>
      <c r="I177" s="159"/>
      <c r="J177" s="157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9"/>
      <c r="AI177" s="163"/>
      <c r="AJ177" s="163"/>
      <c r="AK177" s="163"/>
      <c r="AL177" s="163"/>
      <c r="AM177" s="26"/>
    </row>
    <row r="178" spans="2:39" s="23" customFormat="1" ht="11.25" customHeight="1">
      <c r="B178" s="25"/>
      <c r="C178" s="157"/>
      <c r="D178" s="158"/>
      <c r="E178" s="158"/>
      <c r="F178" s="158"/>
      <c r="G178" s="158"/>
      <c r="H178" s="158"/>
      <c r="I178" s="159"/>
      <c r="J178" s="160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2"/>
      <c r="AI178" s="163"/>
      <c r="AJ178" s="163"/>
      <c r="AK178" s="163"/>
      <c r="AL178" s="163"/>
      <c r="AM178" s="26"/>
    </row>
    <row r="179" spans="2:39" s="23" customFormat="1" ht="11.25" customHeight="1">
      <c r="B179" s="25"/>
      <c r="C179" s="157"/>
      <c r="D179" s="158"/>
      <c r="E179" s="158"/>
      <c r="F179" s="158"/>
      <c r="G179" s="158"/>
      <c r="H179" s="158"/>
      <c r="I179" s="159"/>
      <c r="J179" s="163" t="s">
        <v>116</v>
      </c>
      <c r="K179" s="163"/>
      <c r="L179" s="163"/>
      <c r="M179" s="163"/>
      <c r="N179" s="163"/>
      <c r="O179" s="163"/>
      <c r="P179" s="163"/>
      <c r="Q179" s="163"/>
      <c r="R179" s="163"/>
      <c r="S179" s="163" t="s">
        <v>117</v>
      </c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26"/>
    </row>
    <row r="180" spans="2:39" s="23" customFormat="1" ht="11.25" customHeight="1">
      <c r="B180" s="25"/>
      <c r="C180" s="157"/>
      <c r="D180" s="158"/>
      <c r="E180" s="158"/>
      <c r="F180" s="158"/>
      <c r="G180" s="158"/>
      <c r="H180" s="158"/>
      <c r="I180" s="159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26"/>
    </row>
    <row r="181" spans="2:39" s="23" customFormat="1" ht="11.25" customHeight="1">
      <c r="B181" s="25"/>
      <c r="C181" s="157"/>
      <c r="D181" s="158"/>
      <c r="E181" s="158"/>
      <c r="F181" s="158"/>
      <c r="G181" s="158"/>
      <c r="H181" s="158"/>
      <c r="I181" s="159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 t="s">
        <v>118</v>
      </c>
      <c r="T181" s="163"/>
      <c r="U181" s="163"/>
      <c r="V181" s="163"/>
      <c r="W181" s="163"/>
      <c r="X181" s="163"/>
      <c r="Y181" s="163"/>
      <c r="Z181" s="163"/>
      <c r="AA181" s="163" t="s">
        <v>119</v>
      </c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26"/>
    </row>
    <row r="182" spans="2:39" s="23" customFormat="1" ht="11.25" customHeight="1">
      <c r="B182" s="25"/>
      <c r="C182" s="157"/>
      <c r="D182" s="158"/>
      <c r="E182" s="158"/>
      <c r="F182" s="158"/>
      <c r="G182" s="158"/>
      <c r="H182" s="158"/>
      <c r="I182" s="159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26"/>
    </row>
    <row r="183" spans="2:39" s="23" customFormat="1" ht="11.25" customHeight="1">
      <c r="B183" s="25"/>
      <c r="C183" s="160"/>
      <c r="D183" s="161"/>
      <c r="E183" s="161"/>
      <c r="F183" s="161"/>
      <c r="G183" s="161"/>
      <c r="H183" s="161"/>
      <c r="I183" s="162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26"/>
    </row>
    <row r="184" spans="2:39" s="23" customFormat="1" ht="9.75" customHeight="1">
      <c r="B184" s="25"/>
      <c r="C184" s="252">
        <v>1</v>
      </c>
      <c r="D184" s="252"/>
      <c r="E184" s="252"/>
      <c r="F184" s="252"/>
      <c r="G184" s="252"/>
      <c r="H184" s="252"/>
      <c r="I184" s="252"/>
      <c r="J184" s="139">
        <v>2</v>
      </c>
      <c r="K184" s="139"/>
      <c r="L184" s="139"/>
      <c r="M184" s="139"/>
      <c r="N184" s="139"/>
      <c r="O184" s="139"/>
      <c r="P184" s="139"/>
      <c r="Q184" s="139"/>
      <c r="R184" s="139"/>
      <c r="S184" s="139">
        <v>3</v>
      </c>
      <c r="T184" s="139"/>
      <c r="U184" s="139"/>
      <c r="V184" s="139"/>
      <c r="W184" s="139"/>
      <c r="X184" s="139"/>
      <c r="Y184" s="139"/>
      <c r="Z184" s="139"/>
      <c r="AA184" s="139">
        <v>4</v>
      </c>
      <c r="AB184" s="139"/>
      <c r="AC184" s="139"/>
      <c r="AD184" s="139"/>
      <c r="AE184" s="139"/>
      <c r="AF184" s="139"/>
      <c r="AG184" s="139"/>
      <c r="AH184" s="139"/>
      <c r="AI184" s="264">
        <v>5</v>
      </c>
      <c r="AJ184" s="264"/>
      <c r="AK184" s="264"/>
      <c r="AL184" s="264"/>
      <c r="AM184" s="26"/>
    </row>
    <row r="185" spans="2:39" s="23" customFormat="1" ht="13.5" customHeight="1">
      <c r="B185" s="25"/>
      <c r="C185" s="251" t="s">
        <v>3</v>
      </c>
      <c r="D185" s="251"/>
      <c r="E185" s="251"/>
      <c r="F185" s="251"/>
      <c r="G185" s="251"/>
      <c r="H185" s="251"/>
      <c r="I185" s="251"/>
      <c r="J185" s="140">
        <f>SUM(S185:AH185)</f>
        <v>0</v>
      </c>
      <c r="K185" s="140"/>
      <c r="L185" s="140"/>
      <c r="M185" s="140"/>
      <c r="N185" s="140"/>
      <c r="O185" s="140"/>
      <c r="P185" s="140"/>
      <c r="Q185" s="140"/>
      <c r="R185" s="140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49"/>
      <c r="AJ185" s="149"/>
      <c r="AK185" s="149"/>
      <c r="AL185" s="149"/>
      <c r="AM185" s="26"/>
    </row>
    <row r="186" spans="2:39" s="23" customFormat="1" ht="13.5" customHeight="1">
      <c r="B186" s="25"/>
      <c r="C186" s="169" t="s">
        <v>4</v>
      </c>
      <c r="D186" s="169"/>
      <c r="E186" s="169"/>
      <c r="F186" s="169"/>
      <c r="G186" s="169"/>
      <c r="H186" s="169"/>
      <c r="I186" s="169"/>
      <c r="J186" s="170">
        <f>SUM(S186:AH186)</f>
        <v>0</v>
      </c>
      <c r="K186" s="170"/>
      <c r="L186" s="170"/>
      <c r="M186" s="170"/>
      <c r="N186" s="170"/>
      <c r="O186" s="170"/>
      <c r="P186" s="170"/>
      <c r="Q186" s="170"/>
      <c r="R186" s="170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50"/>
      <c r="AJ186" s="150"/>
      <c r="AK186" s="150"/>
      <c r="AL186" s="150"/>
      <c r="AM186" s="26"/>
    </row>
    <row r="187" spans="2:39" s="23" customFormat="1" ht="13.5" customHeight="1">
      <c r="B187" s="25"/>
      <c r="C187" s="169" t="s">
        <v>5</v>
      </c>
      <c r="D187" s="169"/>
      <c r="E187" s="169"/>
      <c r="F187" s="169"/>
      <c r="G187" s="169"/>
      <c r="H187" s="169"/>
      <c r="I187" s="169"/>
      <c r="J187" s="170">
        <f>SUM(S187:AH187)</f>
        <v>0</v>
      </c>
      <c r="K187" s="170"/>
      <c r="L187" s="170"/>
      <c r="M187" s="170"/>
      <c r="N187" s="170"/>
      <c r="O187" s="170"/>
      <c r="P187" s="170"/>
      <c r="Q187" s="170"/>
      <c r="R187" s="170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50"/>
      <c r="AJ187" s="150"/>
      <c r="AK187" s="150"/>
      <c r="AL187" s="150"/>
      <c r="AM187" s="26"/>
    </row>
    <row r="188" spans="2:39" s="23" customFormat="1" ht="13.5" customHeight="1">
      <c r="B188" s="25"/>
      <c r="C188" s="167" t="s">
        <v>6</v>
      </c>
      <c r="D188" s="167"/>
      <c r="E188" s="167"/>
      <c r="F188" s="167"/>
      <c r="G188" s="167"/>
      <c r="H188" s="167"/>
      <c r="I188" s="167"/>
      <c r="J188" s="137">
        <f>SUM(S188:AH188)</f>
        <v>0</v>
      </c>
      <c r="K188" s="137"/>
      <c r="L188" s="137"/>
      <c r="M188" s="137"/>
      <c r="N188" s="137"/>
      <c r="O188" s="137"/>
      <c r="P188" s="137"/>
      <c r="Q188" s="137"/>
      <c r="R188" s="137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68"/>
      <c r="AJ188" s="168"/>
      <c r="AK188" s="168"/>
      <c r="AL188" s="168"/>
      <c r="AM188" s="26"/>
    </row>
    <row r="189" spans="2:39" s="22" customFormat="1" ht="13.5" customHeight="1">
      <c r="B189" s="27"/>
      <c r="C189" s="153" t="s">
        <v>151</v>
      </c>
      <c r="D189" s="153"/>
      <c r="E189" s="153"/>
      <c r="F189" s="153"/>
      <c r="G189" s="153"/>
      <c r="H189" s="153"/>
      <c r="I189" s="153"/>
      <c r="J189" s="138">
        <f>SUM(J185:R188)</f>
        <v>0</v>
      </c>
      <c r="K189" s="138"/>
      <c r="L189" s="138"/>
      <c r="M189" s="138"/>
      <c r="N189" s="138"/>
      <c r="O189" s="138"/>
      <c r="P189" s="138"/>
      <c r="Q189" s="138"/>
      <c r="R189" s="138"/>
      <c r="S189" s="136">
        <f>SUM(S185:Z188)</f>
        <v>0</v>
      </c>
      <c r="T189" s="136"/>
      <c r="U189" s="136"/>
      <c r="V189" s="136"/>
      <c r="W189" s="136"/>
      <c r="X189" s="136"/>
      <c r="Y189" s="136"/>
      <c r="Z189" s="136"/>
      <c r="AA189" s="136">
        <f>SUM(AA185:AH188)</f>
        <v>0</v>
      </c>
      <c r="AB189" s="136"/>
      <c r="AC189" s="136"/>
      <c r="AD189" s="136"/>
      <c r="AE189" s="136"/>
      <c r="AF189" s="136"/>
      <c r="AG189" s="136"/>
      <c r="AH189" s="136"/>
      <c r="AI189" s="153" t="s">
        <v>15</v>
      </c>
      <c r="AJ189" s="153"/>
      <c r="AK189" s="153"/>
      <c r="AL189" s="153"/>
      <c r="AM189" s="28"/>
    </row>
    <row r="190" spans="2:39" s="22" customFormat="1" ht="10.5">
      <c r="B190" s="27"/>
      <c r="C190" s="30"/>
      <c r="D190" s="30"/>
      <c r="E190" s="30"/>
      <c r="F190" s="30"/>
      <c r="G190" s="30"/>
      <c r="H190" s="30"/>
      <c r="I190" s="30"/>
      <c r="J190" s="30"/>
      <c r="K190" s="30"/>
      <c r="L190" s="31"/>
      <c r="M190" s="31"/>
      <c r="N190" s="31"/>
      <c r="O190" s="31"/>
      <c r="P190" s="31"/>
      <c r="Q190" s="31"/>
      <c r="R190" s="31"/>
      <c r="S190" s="31"/>
      <c r="T190" s="31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5"/>
      <c r="AF190" s="35"/>
      <c r="AG190" s="35"/>
      <c r="AH190" s="35"/>
      <c r="AI190" s="35"/>
      <c r="AJ190" s="35"/>
      <c r="AK190" s="35"/>
      <c r="AL190" s="35"/>
      <c r="AM190" s="28"/>
    </row>
    <row r="191" spans="2:39" s="22" customFormat="1" ht="12" customHeight="1">
      <c r="B191" s="27"/>
      <c r="C191" s="217" t="s">
        <v>8</v>
      </c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67"/>
      <c r="Q191" s="67"/>
      <c r="R191" s="223"/>
      <c r="S191" s="223"/>
      <c r="T191" s="223"/>
      <c r="U191" s="223"/>
      <c r="V191" s="223"/>
      <c r="W191" s="223"/>
      <c r="X191" s="223"/>
      <c r="Y191" s="68"/>
      <c r="Z191" s="69"/>
      <c r="AA191" s="223"/>
      <c r="AB191" s="223"/>
      <c r="AC191" s="223"/>
      <c r="AD191" s="223"/>
      <c r="AE191" s="223"/>
      <c r="AF191" s="223"/>
      <c r="AG191" s="223"/>
      <c r="AH191" s="69"/>
      <c r="AI191" s="69"/>
      <c r="AJ191" s="69"/>
      <c r="AK191" s="69"/>
      <c r="AL191" s="69"/>
      <c r="AM191" s="28"/>
    </row>
    <row r="192" spans="2:39" s="22" customFormat="1" ht="12" customHeight="1">
      <c r="B192" s="27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67"/>
      <c r="Q192" s="67"/>
      <c r="R192" s="224"/>
      <c r="S192" s="224"/>
      <c r="T192" s="224"/>
      <c r="U192" s="224"/>
      <c r="V192" s="224"/>
      <c r="W192" s="224"/>
      <c r="X192" s="224"/>
      <c r="Y192" s="68"/>
      <c r="Z192" s="70"/>
      <c r="AA192" s="224"/>
      <c r="AB192" s="224"/>
      <c r="AC192" s="224"/>
      <c r="AD192" s="224"/>
      <c r="AE192" s="224"/>
      <c r="AF192" s="224"/>
      <c r="AG192" s="224"/>
      <c r="AH192" s="69"/>
      <c r="AI192" s="69"/>
      <c r="AJ192" s="69"/>
      <c r="AK192" s="69"/>
      <c r="AL192" s="69"/>
      <c r="AM192" s="28"/>
    </row>
    <row r="193" spans="2:39" s="22" customFormat="1" ht="12" customHeight="1">
      <c r="B193" s="27"/>
      <c r="C193" s="69"/>
      <c r="D193" s="69"/>
      <c r="E193" s="69"/>
      <c r="F193" s="69"/>
      <c r="G193" s="69"/>
      <c r="H193" s="69"/>
      <c r="I193" s="69"/>
      <c r="J193" s="71"/>
      <c r="K193" s="71"/>
      <c r="L193" s="71"/>
      <c r="M193" s="71"/>
      <c r="N193" s="71"/>
      <c r="O193" s="71"/>
      <c r="P193" s="71"/>
      <c r="Q193" s="71"/>
      <c r="R193" s="228" t="s">
        <v>20</v>
      </c>
      <c r="S193" s="228"/>
      <c r="T193" s="228"/>
      <c r="U193" s="228"/>
      <c r="V193" s="228"/>
      <c r="W193" s="228"/>
      <c r="X193" s="228"/>
      <c r="Y193" s="68"/>
      <c r="Z193" s="69"/>
      <c r="AA193" s="226" t="s">
        <v>21</v>
      </c>
      <c r="AB193" s="226"/>
      <c r="AC193" s="226"/>
      <c r="AD193" s="226"/>
      <c r="AE193" s="226"/>
      <c r="AF193" s="226"/>
      <c r="AG193" s="226"/>
      <c r="AH193" s="69"/>
      <c r="AI193" s="69"/>
      <c r="AJ193" s="69"/>
      <c r="AK193" s="69"/>
      <c r="AL193" s="69"/>
      <c r="AM193" s="28"/>
    </row>
    <row r="194" spans="2:39" s="22" customFormat="1" ht="12" customHeight="1">
      <c r="B194" s="27"/>
      <c r="C194" s="227" t="s">
        <v>19</v>
      </c>
      <c r="D194" s="227"/>
      <c r="E194" s="227"/>
      <c r="F194" s="227"/>
      <c r="G194" s="227"/>
      <c r="H194" s="227"/>
      <c r="I194" s="227"/>
      <c r="J194" s="227"/>
      <c r="K194" s="227"/>
      <c r="L194" s="227"/>
      <c r="M194" s="67"/>
      <c r="N194" s="67"/>
      <c r="O194" s="67"/>
      <c r="P194" s="67"/>
      <c r="Q194" s="67"/>
      <c r="R194" s="224"/>
      <c r="S194" s="224"/>
      <c r="T194" s="224"/>
      <c r="U194" s="224"/>
      <c r="V194" s="224"/>
      <c r="W194" s="224"/>
      <c r="X194" s="224"/>
      <c r="Y194" s="68"/>
      <c r="Z194" s="70"/>
      <c r="AA194" s="224"/>
      <c r="AB194" s="224"/>
      <c r="AC194" s="224"/>
      <c r="AD194" s="224"/>
      <c r="AE194" s="224"/>
      <c r="AF194" s="224"/>
      <c r="AG194" s="224"/>
      <c r="AH194" s="69"/>
      <c r="AI194" s="69"/>
      <c r="AJ194" s="69"/>
      <c r="AK194" s="69"/>
      <c r="AL194" s="69"/>
      <c r="AM194" s="28"/>
    </row>
    <row r="195" spans="2:39" s="22" customFormat="1" ht="12" customHeight="1">
      <c r="B195" s="27"/>
      <c r="C195" s="72"/>
      <c r="D195" s="69"/>
      <c r="E195" s="69"/>
      <c r="F195" s="69"/>
      <c r="G195" s="69"/>
      <c r="H195" s="69"/>
      <c r="I195" s="69"/>
      <c r="J195" s="73"/>
      <c r="K195" s="73"/>
      <c r="L195" s="73"/>
      <c r="M195" s="73"/>
      <c r="N195" s="73"/>
      <c r="O195" s="73"/>
      <c r="P195" s="73"/>
      <c r="Q195" s="73"/>
      <c r="R195" s="228" t="s">
        <v>20</v>
      </c>
      <c r="S195" s="228"/>
      <c r="T195" s="228"/>
      <c r="U195" s="228"/>
      <c r="V195" s="228"/>
      <c r="W195" s="228"/>
      <c r="X195" s="228"/>
      <c r="Y195" s="68"/>
      <c r="Z195" s="69"/>
      <c r="AA195" s="226" t="s">
        <v>21</v>
      </c>
      <c r="AB195" s="226"/>
      <c r="AC195" s="226"/>
      <c r="AD195" s="226"/>
      <c r="AE195" s="226"/>
      <c r="AF195" s="226"/>
      <c r="AG195" s="226"/>
      <c r="AH195" s="69"/>
      <c r="AI195" s="69"/>
      <c r="AJ195" s="69"/>
      <c r="AK195" s="69"/>
      <c r="AL195" s="69"/>
      <c r="AM195" s="28"/>
    </row>
    <row r="196" spans="2:39" ht="12" customHeight="1">
      <c r="B196" s="5"/>
      <c r="C196" s="229" t="s">
        <v>9</v>
      </c>
      <c r="D196" s="229"/>
      <c r="E196" s="229"/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6"/>
      <c r="S196" s="6"/>
      <c r="T196" s="6"/>
      <c r="U196" s="6"/>
      <c r="V196" s="6"/>
      <c r="W196" s="6"/>
      <c r="X196" s="6"/>
      <c r="Y196" s="6"/>
      <c r="Z196" s="4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7"/>
    </row>
    <row r="197" spans="2:39" ht="12" customHeight="1">
      <c r="B197" s="5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6"/>
      <c r="S197" s="14"/>
      <c r="T197" s="14"/>
      <c r="U197" s="14"/>
      <c r="V197" s="14"/>
      <c r="W197" s="14"/>
      <c r="X197" s="14"/>
      <c r="Y197" s="14"/>
      <c r="Z197" s="4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7"/>
    </row>
    <row r="198" spans="2:39" ht="12" customHeight="1">
      <c r="B198" s="5"/>
      <c r="C198" s="43" t="s">
        <v>23</v>
      </c>
      <c r="D198" s="74"/>
      <c r="E198" s="74"/>
      <c r="F198" s="74"/>
      <c r="G198" s="214"/>
      <c r="H198" s="215"/>
      <c r="I198" s="216"/>
      <c r="J198" s="230"/>
      <c r="K198" s="231"/>
      <c r="L198" s="231"/>
      <c r="M198" s="232"/>
      <c r="N198" s="230"/>
      <c r="O198" s="231"/>
      <c r="P198" s="232"/>
      <c r="Q198" s="74"/>
      <c r="R198" s="6"/>
      <c r="S198" s="14"/>
      <c r="T198" s="14"/>
      <c r="U198" s="14"/>
      <c r="V198" s="14"/>
      <c r="W198" s="14"/>
      <c r="X198" s="14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6"/>
      <c r="AJ198" s="6"/>
      <c r="AK198" s="6"/>
      <c r="AL198" s="6"/>
      <c r="AM198" s="7"/>
    </row>
    <row r="199" spans="1:39" ht="10.5">
      <c r="A199" s="33"/>
      <c r="B199" s="11"/>
      <c r="C199" s="11"/>
      <c r="D199" s="11"/>
      <c r="E199" s="11"/>
      <c r="F199" s="11"/>
      <c r="G199" s="206" t="s">
        <v>152</v>
      </c>
      <c r="H199" s="206"/>
      <c r="I199" s="206"/>
      <c r="J199" s="206" t="s">
        <v>10</v>
      </c>
      <c r="K199" s="206"/>
      <c r="L199" s="206"/>
      <c r="M199" s="206"/>
      <c r="N199" s="206" t="s">
        <v>153</v>
      </c>
      <c r="O199" s="206"/>
      <c r="P199" s="206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7"/>
    </row>
    <row r="200" spans="2:39" ht="11.25" thickBot="1">
      <c r="B200" s="1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1"/>
    </row>
    <row r="201" spans="1:39" ht="10.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</row>
    <row r="204" spans="2:6" s="112" customFormat="1" ht="10.5">
      <c r="B204" s="112">
        <v>3</v>
      </c>
      <c r="D204" s="130" t="b">
        <v>1</v>
      </c>
      <c r="E204" s="130"/>
      <c r="F204" s="130"/>
    </row>
    <row r="205" spans="2:6" s="112" customFormat="1" ht="10.5">
      <c r="B205" s="112">
        <v>6</v>
      </c>
      <c r="D205" s="130" t="b">
        <v>0</v>
      </c>
      <c r="E205" s="130"/>
      <c r="F205" s="130"/>
    </row>
    <row r="206" s="112" customFormat="1" ht="10.5">
      <c r="B206" s="112">
        <v>9</v>
      </c>
    </row>
    <row r="207" spans="2:4" s="112" customFormat="1" ht="10.5">
      <c r="B207" s="112">
        <v>12</v>
      </c>
      <c r="D207" s="112">
        <f>IF(AP44=0,12,AP44)</f>
        <v>6</v>
      </c>
    </row>
    <row r="208" spans="2:4" s="112" customFormat="1" ht="10.5">
      <c r="B208" s="113">
        <v>0</v>
      </c>
      <c r="D208" s="112">
        <f>IF(D204=FALSE,0,P43)</f>
        <v>6</v>
      </c>
    </row>
    <row r="209" s="112" customFormat="1" ht="10.5">
      <c r="D209" s="114">
        <f>X43+365</f>
        <v>44637</v>
      </c>
    </row>
    <row r="210" s="112" customFormat="1" ht="10.5">
      <c r="D210" s="112">
        <f>IF(D205=FALSE,0,Q46)</f>
        <v>0</v>
      </c>
    </row>
  </sheetData>
  <sheetProtection/>
  <mergeCells count="360">
    <mergeCell ref="E127:AE127"/>
    <mergeCell ref="E128:AE128"/>
    <mergeCell ref="E129:AE129"/>
    <mergeCell ref="AQ98:AQ99"/>
    <mergeCell ref="E125:AE125"/>
    <mergeCell ref="E126:AE126"/>
    <mergeCell ref="AF97:AL98"/>
    <mergeCell ref="E99:AE99"/>
    <mergeCell ref="AF107:AL107"/>
    <mergeCell ref="E120:AE120"/>
    <mergeCell ref="AR98:AR99"/>
    <mergeCell ref="AO134:AO135"/>
    <mergeCell ref="AP134:AP135"/>
    <mergeCell ref="AQ134:AQ135"/>
    <mergeCell ref="AR134:AR135"/>
    <mergeCell ref="AO98:AO99"/>
    <mergeCell ref="AP98:AP99"/>
    <mergeCell ref="AR1:AR2"/>
    <mergeCell ref="AO70:AO71"/>
    <mergeCell ref="AP70:AP71"/>
    <mergeCell ref="AQ70:AQ71"/>
    <mergeCell ref="AR70:AR71"/>
    <mergeCell ref="AO7:AR9"/>
    <mergeCell ref="B1:AM1"/>
    <mergeCell ref="C24:S24"/>
    <mergeCell ref="D16:V16"/>
    <mergeCell ref="AQ1:AQ2"/>
    <mergeCell ref="AO1:AO2"/>
    <mergeCell ref="AP1:AP2"/>
    <mergeCell ref="AJ12:AL12"/>
    <mergeCell ref="AJ13:AL13"/>
    <mergeCell ref="AJ14:AL14"/>
    <mergeCell ref="J18:P18"/>
    <mergeCell ref="AG153:AI153"/>
    <mergeCell ref="AF145:AL145"/>
    <mergeCell ref="AD153:AF153"/>
    <mergeCell ref="AF128:AL128"/>
    <mergeCell ref="AF129:AL129"/>
    <mergeCell ref="AF130:AL130"/>
    <mergeCell ref="AF136:AL136"/>
    <mergeCell ref="AF151:AL151"/>
    <mergeCell ref="AF150:AL150"/>
    <mergeCell ref="AF149:AL149"/>
    <mergeCell ref="C185:I185"/>
    <mergeCell ref="C176:I183"/>
    <mergeCell ref="C184:I184"/>
    <mergeCell ref="C155:AL161"/>
    <mergeCell ref="T168:V171"/>
    <mergeCell ref="T166:V166"/>
    <mergeCell ref="S167:W167"/>
    <mergeCell ref="AH175:AL175"/>
    <mergeCell ref="AI176:AL183"/>
    <mergeCell ref="AI184:AL184"/>
    <mergeCell ref="AF142:AL142"/>
    <mergeCell ref="C141:D141"/>
    <mergeCell ref="E137:AE137"/>
    <mergeCell ref="C151:D151"/>
    <mergeCell ref="E145:AE145"/>
    <mergeCell ref="C145:D145"/>
    <mergeCell ref="C144:D144"/>
    <mergeCell ref="E144:AE144"/>
    <mergeCell ref="C149:D149"/>
    <mergeCell ref="C146:D146"/>
    <mergeCell ref="C121:D121"/>
    <mergeCell ref="C123:D123"/>
    <mergeCell ref="C120:D120"/>
    <mergeCell ref="AF144:AL144"/>
    <mergeCell ref="AF141:AL141"/>
    <mergeCell ref="E139:AE139"/>
    <mergeCell ref="C143:D143"/>
    <mergeCell ref="E143:N143"/>
    <mergeCell ref="O143:AE143"/>
    <mergeCell ref="AF143:AL143"/>
    <mergeCell ref="C93:D93"/>
    <mergeCell ref="C91:D91"/>
    <mergeCell ref="C88:D88"/>
    <mergeCell ref="C89:D89"/>
    <mergeCell ref="C92:D92"/>
    <mergeCell ref="C90:D90"/>
    <mergeCell ref="C87:D87"/>
    <mergeCell ref="E88:AE88"/>
    <mergeCell ref="E89:AE89"/>
    <mergeCell ref="E92:AE92"/>
    <mergeCell ref="E90:AE90"/>
    <mergeCell ref="E87:AE87"/>
    <mergeCell ref="AF112:AL112"/>
    <mergeCell ref="AF113:AL113"/>
    <mergeCell ref="AF100:AL100"/>
    <mergeCell ref="AF94:AL94"/>
    <mergeCell ref="AF101:AL101"/>
    <mergeCell ref="AA96:AL96"/>
    <mergeCell ref="E100:AE100"/>
    <mergeCell ref="AF99:AL99"/>
    <mergeCell ref="E97:AE98"/>
    <mergeCell ref="E94:AE94"/>
    <mergeCell ref="E91:AE91"/>
    <mergeCell ref="AF91:AL91"/>
    <mergeCell ref="AF93:AL93"/>
    <mergeCell ref="AF92:AL92"/>
    <mergeCell ref="AF90:AL90"/>
    <mergeCell ref="E73:AE73"/>
    <mergeCell ref="E74:AE74"/>
    <mergeCell ref="AF81:AL81"/>
    <mergeCell ref="E81:AE81"/>
    <mergeCell ref="AF78:AL78"/>
    <mergeCell ref="E75:AE75"/>
    <mergeCell ref="AF79:AL79"/>
    <mergeCell ref="E80:AE80"/>
    <mergeCell ref="AF80:AL80"/>
    <mergeCell ref="AF74:AL74"/>
    <mergeCell ref="AF75:AL75"/>
    <mergeCell ref="AF88:AL88"/>
    <mergeCell ref="AF85:AL85"/>
    <mergeCell ref="AF86:AL86"/>
    <mergeCell ref="AF83:AL83"/>
    <mergeCell ref="N199:P199"/>
    <mergeCell ref="R193:X193"/>
    <mergeCell ref="R195:X195"/>
    <mergeCell ref="C196:Q196"/>
    <mergeCell ref="G198:I198"/>
    <mergeCell ref="J198:M198"/>
    <mergeCell ref="N198:P198"/>
    <mergeCell ref="E71:AE71"/>
    <mergeCell ref="AA195:AG195"/>
    <mergeCell ref="C194:L194"/>
    <mergeCell ref="AA193:AG193"/>
    <mergeCell ref="R194:X194"/>
    <mergeCell ref="AA194:AG194"/>
    <mergeCell ref="AF87:AL87"/>
    <mergeCell ref="AF84:AL84"/>
    <mergeCell ref="AF89:AL89"/>
    <mergeCell ref="E78:AE78"/>
    <mergeCell ref="AF114:AL114"/>
    <mergeCell ref="AF115:AL115"/>
    <mergeCell ref="C164:AL164"/>
    <mergeCell ref="C186:I186"/>
    <mergeCell ref="J186:R186"/>
    <mergeCell ref="AA185:AH185"/>
    <mergeCell ref="AA186:AH186"/>
    <mergeCell ref="C119:D119"/>
    <mergeCell ref="C125:D125"/>
    <mergeCell ref="C126:D126"/>
    <mergeCell ref="AF125:AL125"/>
    <mergeCell ref="AF127:AL127"/>
    <mergeCell ref="C163:AL163"/>
    <mergeCell ref="AF137:AL137"/>
    <mergeCell ref="E138:AE138"/>
    <mergeCell ref="C127:D127"/>
    <mergeCell ref="C137:D137"/>
    <mergeCell ref="AJ153:AL153"/>
    <mergeCell ref="C128:D128"/>
    <mergeCell ref="AF139:AL139"/>
    <mergeCell ref="J20:P20"/>
    <mergeCell ref="C21:S21"/>
    <mergeCell ref="C22:S22"/>
    <mergeCell ref="C23:S23"/>
    <mergeCell ref="C191:O192"/>
    <mergeCell ref="C189:I189"/>
    <mergeCell ref="C75:D75"/>
    <mergeCell ref="R191:X192"/>
    <mergeCell ref="E69:AE70"/>
    <mergeCell ref="AA68:AL68"/>
    <mergeCell ref="C25:S25"/>
    <mergeCell ref="C26:S26"/>
    <mergeCell ref="C67:AL67"/>
    <mergeCell ref="E85:AE85"/>
    <mergeCell ref="C34:AL34"/>
    <mergeCell ref="P43:R43"/>
    <mergeCell ref="W44:AA44"/>
    <mergeCell ref="Q39:R39"/>
    <mergeCell ref="AF71:AL71"/>
    <mergeCell ref="AF69:AL70"/>
    <mergeCell ref="C35:AL35"/>
    <mergeCell ref="W47:AA47"/>
    <mergeCell ref="O44:S44"/>
    <mergeCell ref="X46:Z46"/>
    <mergeCell ref="AA46:AC46"/>
    <mergeCell ref="S43:U43"/>
    <mergeCell ref="Q46:R46"/>
    <mergeCell ref="AA43:AC43"/>
    <mergeCell ref="P47:S47"/>
    <mergeCell ref="AJ15:AL15"/>
    <mergeCell ref="C36:AL36"/>
    <mergeCell ref="D15:T15"/>
    <mergeCell ref="X43:Z43"/>
    <mergeCell ref="M29:AB29"/>
    <mergeCell ref="P42:S42"/>
    <mergeCell ref="T39:W39"/>
    <mergeCell ref="C33:AL33"/>
    <mergeCell ref="X40:Y40"/>
    <mergeCell ref="X39:Y39"/>
    <mergeCell ref="C62:AL63"/>
    <mergeCell ref="C74:D74"/>
    <mergeCell ref="C71:D71"/>
    <mergeCell ref="AF73:AL73"/>
    <mergeCell ref="C72:D72"/>
    <mergeCell ref="C73:D73"/>
    <mergeCell ref="E72:AE72"/>
    <mergeCell ref="AF72:AL72"/>
    <mergeCell ref="C69:D70"/>
    <mergeCell ref="C66:AL66"/>
    <mergeCell ref="C79:D79"/>
    <mergeCell ref="E79:AE79"/>
    <mergeCell ref="C77:D77"/>
    <mergeCell ref="E77:AE77"/>
    <mergeCell ref="AF77:AL77"/>
    <mergeCell ref="C76:D76"/>
    <mergeCell ref="E76:AE76"/>
    <mergeCell ref="AF76:AL76"/>
    <mergeCell ref="C105:D105"/>
    <mergeCell ref="C101:D101"/>
    <mergeCell ref="E105:N105"/>
    <mergeCell ref="C80:D81"/>
    <mergeCell ref="C83:D83"/>
    <mergeCell ref="E83:AE83"/>
    <mergeCell ref="C85:D85"/>
    <mergeCell ref="C86:D86"/>
    <mergeCell ref="E86:AE86"/>
    <mergeCell ref="E93:AE93"/>
    <mergeCell ref="AF119:AL119"/>
    <mergeCell ref="E119:AE119"/>
    <mergeCell ref="E118:AE118"/>
    <mergeCell ref="C106:D106"/>
    <mergeCell ref="E106:AE106"/>
    <mergeCell ref="C94:D94"/>
    <mergeCell ref="C100:D100"/>
    <mergeCell ref="C103:D104"/>
    <mergeCell ref="C97:D98"/>
    <mergeCell ref="C99:D99"/>
    <mergeCell ref="C114:D114"/>
    <mergeCell ref="C107:D107"/>
    <mergeCell ref="E107:AE107"/>
    <mergeCell ref="C108:D110"/>
    <mergeCell ref="C111:D111"/>
    <mergeCell ref="C112:D112"/>
    <mergeCell ref="C113:D113"/>
    <mergeCell ref="E111:N111"/>
    <mergeCell ref="O111:AE111"/>
    <mergeCell ref="E113:AE113"/>
    <mergeCell ref="C118:D118"/>
    <mergeCell ref="C124:D124"/>
    <mergeCell ref="E124:AE124"/>
    <mergeCell ref="AF124:AL124"/>
    <mergeCell ref="AF121:AL121"/>
    <mergeCell ref="C122:D122"/>
    <mergeCell ref="E122:AE122"/>
    <mergeCell ref="AF122:AL122"/>
    <mergeCell ref="E121:AE121"/>
    <mergeCell ref="AF118:AL118"/>
    <mergeCell ref="C135:D135"/>
    <mergeCell ref="C129:D129"/>
    <mergeCell ref="E150:N150"/>
    <mergeCell ref="O150:AE150"/>
    <mergeCell ref="E147:AE147"/>
    <mergeCell ref="O142:AE142"/>
    <mergeCell ref="E149:N149"/>
    <mergeCell ref="O149:AE149"/>
    <mergeCell ref="C150:D150"/>
    <mergeCell ref="C142:D142"/>
    <mergeCell ref="C117:D117"/>
    <mergeCell ref="E117:AE117"/>
    <mergeCell ref="C116:D116"/>
    <mergeCell ref="E116:AE116"/>
    <mergeCell ref="C148:D148"/>
    <mergeCell ref="C147:D147"/>
    <mergeCell ref="C138:D140"/>
    <mergeCell ref="E123:AE123"/>
    <mergeCell ref="AA132:AL132"/>
    <mergeCell ref="C133:D134"/>
    <mergeCell ref="C115:D115"/>
    <mergeCell ref="AF138:AL138"/>
    <mergeCell ref="AF140:AL140"/>
    <mergeCell ref="E140:N140"/>
    <mergeCell ref="E135:AE135"/>
    <mergeCell ref="AF135:AL135"/>
    <mergeCell ref="O140:AE140"/>
    <mergeCell ref="E136:AE136"/>
    <mergeCell ref="C136:D136"/>
    <mergeCell ref="AF126:AL126"/>
    <mergeCell ref="AF103:AL103"/>
    <mergeCell ref="AF104:AL104"/>
    <mergeCell ref="E104:N104"/>
    <mergeCell ref="E101:AE101"/>
    <mergeCell ref="E103:AE103"/>
    <mergeCell ref="O104:AE104"/>
    <mergeCell ref="C130:D130"/>
    <mergeCell ref="C188:I188"/>
    <mergeCell ref="AI187:AL187"/>
    <mergeCell ref="AI188:AL188"/>
    <mergeCell ref="C187:I187"/>
    <mergeCell ref="J187:R187"/>
    <mergeCell ref="AA187:AH187"/>
    <mergeCell ref="AA188:AH188"/>
    <mergeCell ref="S187:Z187"/>
    <mergeCell ref="E133:AE134"/>
    <mergeCell ref="AI189:AL189"/>
    <mergeCell ref="J176:AH178"/>
    <mergeCell ref="AA181:AH183"/>
    <mergeCell ref="S181:Z183"/>
    <mergeCell ref="J179:R183"/>
    <mergeCell ref="S179:AH180"/>
    <mergeCell ref="J184:R184"/>
    <mergeCell ref="S184:Z184"/>
    <mergeCell ref="S185:Z185"/>
    <mergeCell ref="AI185:AL185"/>
    <mergeCell ref="AI186:AL186"/>
    <mergeCell ref="AF105:AL105"/>
    <mergeCell ref="AF123:AL123"/>
    <mergeCell ref="AF108:AL108"/>
    <mergeCell ref="AF110:AL110"/>
    <mergeCell ref="AF109:AL109"/>
    <mergeCell ref="AF106:AL106"/>
    <mergeCell ref="AF117:AL117"/>
    <mergeCell ref="AF133:AL134"/>
    <mergeCell ref="O105:AE105"/>
    <mergeCell ref="E110:N110"/>
    <mergeCell ref="O110:AE110"/>
    <mergeCell ref="E109:AE109"/>
    <mergeCell ref="E108:AE108"/>
    <mergeCell ref="E112:AE112"/>
    <mergeCell ref="AF148:AL148"/>
    <mergeCell ref="E146:AE146"/>
    <mergeCell ref="AF146:AL146"/>
    <mergeCell ref="AF147:AL147"/>
    <mergeCell ref="AF111:AL111"/>
    <mergeCell ref="AF116:AL116"/>
    <mergeCell ref="E114:AE114"/>
    <mergeCell ref="E115:AE115"/>
    <mergeCell ref="E130:AE130"/>
    <mergeCell ref="AF120:AL120"/>
    <mergeCell ref="D205:F205"/>
    <mergeCell ref="E151:N151"/>
    <mergeCell ref="O151:AE151"/>
    <mergeCell ref="AA189:AH189"/>
    <mergeCell ref="J188:R188"/>
    <mergeCell ref="J189:R189"/>
    <mergeCell ref="S189:Z189"/>
    <mergeCell ref="AA184:AH184"/>
    <mergeCell ref="J185:R185"/>
    <mergeCell ref="S186:Z186"/>
    <mergeCell ref="E141:N141"/>
    <mergeCell ref="O141:AE141"/>
    <mergeCell ref="E148:N148"/>
    <mergeCell ref="O148:AE148"/>
    <mergeCell ref="E142:N142"/>
    <mergeCell ref="D204:F204"/>
    <mergeCell ref="S188:Z188"/>
    <mergeCell ref="AA191:AG192"/>
    <mergeCell ref="G199:I199"/>
    <mergeCell ref="J199:M199"/>
    <mergeCell ref="C102:D102"/>
    <mergeCell ref="E102:AE102"/>
    <mergeCell ref="AF102:AL102"/>
    <mergeCell ref="AO41:AQ43"/>
    <mergeCell ref="C78:D78"/>
    <mergeCell ref="C84:D84"/>
    <mergeCell ref="E84:AE84"/>
    <mergeCell ref="C82:D82"/>
    <mergeCell ref="E82:AE82"/>
    <mergeCell ref="AF82:AL82"/>
  </mergeCells>
  <dataValidations count="1">
    <dataValidation type="list" allowBlank="1" showInputMessage="1" showErrorMessage="1" sqref="AP44">
      <formula1>$B$204:$B$208</formula1>
    </dataValidation>
  </dataValidations>
  <printOptions horizontalCentered="1"/>
  <pageMargins left="0.3937007874015748" right="0.3149606299212598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4" manualBreakCount="4">
    <brk id="65" min="2" max="37" man="1"/>
    <brk id="94" min="2" max="37" man="1"/>
    <brk id="130" min="2" max="37" man="1"/>
    <brk id="161" min="2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2018-05-21T11:24:08Z</cp:lastPrinted>
  <dcterms:created xsi:type="dcterms:W3CDTF">2003-10-30T22:28:06Z</dcterms:created>
  <dcterms:modified xsi:type="dcterms:W3CDTF">2021-03-17T09:18:03Z</dcterms:modified>
  <cp:category/>
  <cp:version/>
  <cp:contentType/>
  <cp:contentStatus/>
</cp:coreProperties>
</file>