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" windowWidth="12120" windowHeight="8280" tabRatio="932" activeTab="0"/>
  </bookViews>
  <sheets>
    <sheet name="НД по НДС иностр. орган." sheetId="1" r:id="rId1"/>
    <sheet name="Инструкция" sheetId="2" r:id="rId2"/>
  </sheets>
  <definedNames>
    <definedName name="год" localSheetId="0">'НД по НДС иностр. орган.'!$U$44</definedName>
    <definedName name="инд" localSheetId="0">'НД по НДС иностр. орган.'!$B$107</definedName>
    <definedName name="_xlnm.Print_Area" localSheetId="1">'Инструкция'!$C$4:$C$114</definedName>
    <definedName name="_xlnm.Print_Area" localSheetId="0">'НД по НДС иностр. орган.'!$C$4:$AJ$101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Y58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<sst xmlns="http://schemas.openxmlformats.org/spreadsheetml/2006/main" count="177" uniqueCount="167">
  <si>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</si>
  <si>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</si>
  <si>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</si>
  <si>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</si>
  <si>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</si>
  <si>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</si>
  <si>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</si>
  <si>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</si>
  <si>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</si>
  <si>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</si>
  <si>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</si>
  <si>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</si>
  <si>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</si>
  <si>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НАЛОГОВАЯ ДЕКЛАРАЦИЯ (РАСЧЕТ)</t>
  </si>
  <si>
    <t>года</t>
  </si>
  <si>
    <t>(номер месяца)</t>
  </si>
  <si>
    <t>(четыре цифры года)</t>
  </si>
  <si>
    <t>Сумма</t>
  </si>
  <si>
    <t>(число)</t>
  </si>
  <si>
    <t>Перейти к заполнению формы</t>
  </si>
  <si>
    <t>УТВЕРЖДЕНО</t>
  </si>
  <si>
    <t xml:space="preserve">ГЛАВА 1 </t>
  </si>
  <si>
    <t>ОБЩИЕ ПОЛОЖЕНИЯ</t>
  </si>
  <si>
    <t>Перейти к Инструкции</t>
  </si>
  <si>
    <t>х</t>
  </si>
  <si>
    <t>ИНСТРУКЦИЯ</t>
  </si>
  <si>
    <t>о порядке заполнения налоговых деклараций (расчетов) по налогам (сборам), книги покупок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</si>
  <si>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</si>
  <si>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Министерства</t>
  </si>
  <si>
    <t>к постановлению</t>
  </si>
  <si>
    <t>по налогам и сборам</t>
  </si>
  <si>
    <t>Республики Беларусь</t>
  </si>
  <si>
    <t>Пометить
Х</t>
  </si>
  <si>
    <t>Признак</t>
  </si>
  <si>
    <t>в связи с обнаружением неполноты сведений или ошибок</t>
  </si>
  <si>
    <t>Форма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</si>
  <si>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</si>
  <si>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</si>
  <si>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</si>
  <si>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</si>
  <si>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</si>
  <si>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Номера телефонов указываются с кодами страны и города, требующимися для обеспечения телефонной связи.</t>
  </si>
  <si>
    <t>Указание признака плательщика производится путем проставления в соответствующих ячейках знака «Х».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</si>
  <si>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</si>
  <si>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часть II «Расчет стоимости оказанных услуг с учетом суммы налога».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</si>
  <si>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</si>
  <si>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</si>
  <si>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</si>
  <si>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</si>
  <si>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номер</t>
  </si>
  <si>
    <t>дата</t>
  </si>
  <si>
    <t>101</t>
  </si>
  <si>
    <t>Код страны</t>
  </si>
  <si>
    <t>Признак плательщика:</t>
  </si>
  <si>
    <t>(полное наименование плательщика,</t>
  </si>
  <si>
    <t>телефон, адрес электронной почты)</t>
  </si>
  <si>
    <t>(наименование организации, фамилия,</t>
  </si>
  <si>
    <t>собственное имя, отчество (если</t>
  </si>
  <si>
    <t>таковое имеется) представителя,</t>
  </si>
  <si>
    <t>(номер квартала)</t>
  </si>
  <si>
    <t>Часть I</t>
  </si>
  <si>
    <t>Показатель</t>
  </si>
  <si>
    <t>20/120</t>
  </si>
  <si>
    <t>Часть II</t>
  </si>
  <si>
    <t>Код валюты</t>
  </si>
  <si>
    <t>ИТОГО</t>
  </si>
  <si>
    <t>титульный лист;</t>
  </si>
  <si>
    <t>I</t>
  </si>
  <si>
    <t>II</t>
  </si>
  <si>
    <t>III</t>
  </si>
  <si>
    <t>IV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</si>
  <si>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</si>
  <si>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>месяц</t>
  </si>
  <si>
    <t>По сроку уплаты</t>
  </si>
  <si>
    <t>за</t>
  </si>
  <si>
    <t>Внесение изменений и (или) дополнений в налоговую декларацию (расчет):</t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</si>
  <si>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</si>
  <si>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</si>
  <si>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</si>
  <si>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</si>
  <si>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</si>
  <si>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</si>
  <si>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</si>
  <si>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</si>
  <si>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</si>
  <si>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</si>
  <si>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</si>
  <si>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</si>
  <si>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</si>
  <si>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</si>
  <si>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</si>
  <si>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</si>
  <si>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</si>
  <si>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</si>
  <si>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</si>
  <si>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</si>
  <si>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</si>
  <si>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</si>
  <si>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</si>
  <si>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</si>
  <si>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</si>
  <si>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</si>
  <si>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</si>
  <si>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</si>
  <si>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</si>
  <si>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</si>
  <si>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>ГЛАВА 3</t>
  </si>
  <si>
    <t>ПОРЯДОК ЗАПОЛНЕНИЯ НАЛОГОВОЙ ДЕКЛАРАЦИИ (РАСЧЕТА) ПО НДС ИНОСТРАННОЙ ОРГАНИЗАЦИИ, ОКАЗЫВАЮЩЕЙ УСЛУГИ В ЭЛЕКТРОННОЙ ФОРМЕ ДЛЯ ФИЗИЧЕСКИХ ЛИЦ</t>
  </si>
  <si>
    <t>32. Налоговая декларация (расчет) по НДС иностранной организации, оказывающей услуги в электронной форме для физических лиц (далее в настоящей главе – налоговая декларация (расчет)), составляется по форме согласно приложению 2 к постановлению, утвердившему настоящую Инструкцию, и включает в себя:</t>
  </si>
  <si>
    <t>часть I «Сумма НДС, подлежащая уплате»;</t>
  </si>
  <si>
    <t>33. На титульном листе при заполнении реквизита «Код страны» указывается цифровой код страны регистрации (места нахождения) согласно общегосударственному классификатору Республики Беларусь ОКРБ 017-99 «Страны мира».</t>
  </si>
  <si>
    <t>Показатель строки 3 графы 2 части I налоговой декларации (расчета) определяется как произведение показателей строки 1 графы 2 части I налоговой декларации (расчета) и строки 2 графы 2 части I налоговой декларации (расчета).</t>
  </si>
  <si>
    <t>34. В части II «Расчет стоимости оказанных услуг с учетом суммы налога» в графе 1 указывается цифровой код валюты согласно общегосударственному классификатору Республики Беларусь ОКРБ 016-99 «Валюты», утвержденному постановлением Государственного комитета по стандартизации, метрологии и сертификации Республики Беларусь от 16 июня 1999 г. № 8.</t>
  </si>
  <si>
    <t>В графе 3 указывается официальный курс белорусского рубля по отношению к соответствующей иностранной валюте, установленный Национальным банком на последний день налогового периода, на который приходится день оплаты, включая авансовый платеж, либо день иного прекращения обязательств покупателями (заказчиками) этих услуг (в I квартале применяется официальный курс Национального банка на 31 марта, во II квартале – на 30 июня, в III квартале – на 30 сентября, в IV квартале – на 31 декабря соответствующего календарного года).</t>
  </si>
  <si>
    <t>Показатель графы 4 части II налоговой декларации (расчета) определяется как произведение показателей графы 2 части II налоговой декларации (расчета) и графы 3 части II налоговой декларации (расчета).</t>
  </si>
  <si>
    <t xml:space="preserve"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</t>
  </si>
  <si>
    <t>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</si>
  <si>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</si>
  <si>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</si>
  <si>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</si>
  <si>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</si>
  <si>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</t>
  </si>
  <si>
    <t>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</si>
  <si>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</si>
  <si>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</si>
  <si>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</si>
  <si>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</si>
  <si>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>Форма действует начиная с 16.02.2019 года</t>
  </si>
  <si>
    <t>Инструкция по заполнению формы действует с 16.02.2019 года</t>
  </si>
  <si>
    <t>Приложение 2</t>
  </si>
  <si>
    <t xml:space="preserve">03.01.2019 № 2 </t>
  </si>
  <si>
    <r>
      <t>иностранная организация, оказывающая услуги в электронной форме физическим лицам в Республике Беларусь</t>
    </r>
    <r>
      <rPr>
        <vertAlign val="superscript"/>
        <sz val="8"/>
        <rFont val="Tahoma"/>
        <family val="2"/>
      </rPr>
      <t>1</t>
    </r>
  </si>
  <si>
    <r>
      <t>иностранный посредник в расчетах</t>
    </r>
    <r>
      <rPr>
        <vertAlign val="superscript"/>
        <sz val="8"/>
        <rFont val="Tahoma"/>
        <family val="2"/>
      </rPr>
      <t>2</t>
    </r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</si>
  <si>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</si>
  <si>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</si>
  <si>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инспекцию Министерства по налогам и сборам (далее – инспекция МНС) по городу Минску</t>
  </si>
  <si>
    <t>Код инспекции МНС по городу Минску</t>
  </si>
  <si>
    <r>
      <t>УНП</t>
    </r>
    <r>
      <rPr>
        <vertAlign val="superscript"/>
        <sz val="8"/>
        <rFont val="Tahoma"/>
        <family val="2"/>
      </rPr>
      <t>3</t>
    </r>
  </si>
  <si>
    <t>по НДС иностранной организации, оказывающей услуги в электронной форме для физических лиц</t>
  </si>
  <si>
    <t>Сумма НДС, подлежащая уплате</t>
  </si>
  <si>
    <t>руб.</t>
  </si>
  <si>
    <t>1. Стоимость оказанных услуг с учетом суммы НДС (строка «ИТОГО» графы 4 части II)</t>
  </si>
  <si>
    <t>2. Ставка НДС</t>
  </si>
  <si>
    <t>3. Сумма НДС, подлежащая уплате (строка 1 х строка 2)</t>
  </si>
  <si>
    <t>Расчет стоимости оказанных услуг с учетом суммы НДС</t>
  </si>
  <si>
    <t>Стоимость оказанных услуг с учетом суммы НДС, в валюте платежа</t>
  </si>
  <si>
    <t>Официальный курс белорусского рубля на последний день налогового периода</t>
  </si>
  <si>
    <t>Стоимость оказанных услуг с учетом суммы НДС, в белорусских рублях 
(графа 2 х графа 3)</t>
  </si>
  <si>
    <r>
      <t>1</t>
    </r>
    <r>
      <rPr>
        <sz val="7"/>
        <rFont val="Tahoma"/>
        <family val="2"/>
      </rPr>
      <t xml:space="preserve"> Иностранная организация, оказывающая услуги в электронной форме физическим лицам в Республике Беларусь, – иностранная организация, оказывающая или собирающаяся оказывать услуги в электронной форме, местом реализации которых признается территория Республики Беларусь, физическим лицам, приобретающим услуги в электронной форме в Республике Беларусь, и осуществлять расчеты за оказанные ею услуги непосредственно с указанными физическими лицами.</t>
    </r>
  </si>
  <si>
    <r>
      <t>2</t>
    </r>
    <r>
      <rPr>
        <sz val="7"/>
        <rFont val="Tahoma"/>
        <family val="2"/>
      </rPr>
      <t xml:space="preserve"> Иностранный посредник в расчетах – иностранная организация, осуществляющая или собирающаяся осуществлять посредническую деятельность с участием в расчетах физических лиц, приобретающих услуги в электронной форме в Республике Беларусь, за оказанные им услуги в электронной форме, местом реализации которых признается территория Республики Беларусь, на основании договоров комиссии, поручения и иных аналогичных гражданско-правовых договоров с иностранными организациями, оказывающими услуги в электронной форме физическим лицам в Республике Беларусь.</t>
    </r>
  </si>
  <si>
    <r>
      <t>3</t>
    </r>
    <r>
      <rPr>
        <sz val="7"/>
        <rFont val="Tahoma"/>
        <family val="2"/>
      </rPr>
      <t xml:space="preserve"> Учетный номер плательщика, указанный в извещении о присвоении учетного номера плательщика.</t>
    </r>
  </si>
  <si>
    <t>Постановление</t>
  </si>
  <si>
    <t>03.01.2019 № 2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</si>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</sst>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.000"/>
    <numFmt numFmtId="185" formatCode="0.0"/>
    <numFmt numFmtId="186" formatCode="_(* #,##0.000_);_(* \-#,##0.000_);_(* &quot;-&quot;??_);_(@_)"/>
    <numFmt numFmtId="187" formatCode="_-* #,##0.000_р_._-;\-* #,##0.000_р_._-;_-* &quot;-&quot;???_р_._-;_-@_-"/>
    <numFmt numFmtId="188" formatCode="_(#,##0.000_);_(\-#,##0.000_);_(&quot;-&quot;??_);_(@_)"/>
    <numFmt numFmtId="189" formatCode="_(#,##0.00_);_(\-#,##0.00_);_(&quot;-&quot;??_);_(@_)"/>
    <numFmt numFmtId="190" formatCode="[$-FC19]d\ mmmm\ yyyy\ &quot;г.&quot;"/>
    <numFmt numFmtId="191" formatCode="000"/>
    <numFmt numFmtId="192" formatCode="_(#,##0.0000_);_(\-#,##0.0000_);_(&quot;-&quot;??_);_(@_)"/>
  </numFmts>
  <fonts count="5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Tahoma"/>
      <family val="2"/>
    </font>
    <font>
      <u val="single"/>
      <sz val="9"/>
      <color indexed="12"/>
      <name val="Verdana"/>
      <family val="2"/>
    </font>
    <font>
      <b/>
      <sz val="14"/>
      <name val="Tahoma"/>
      <family val="2"/>
    </font>
    <font>
      <sz val="9"/>
      <name val="Verdana"/>
      <family val="2"/>
    </font>
    <font>
      <vertAlign val="superscript"/>
      <sz val="8"/>
      <name val="Tahoma"/>
      <family val="2"/>
    </font>
    <font>
      <sz val="8"/>
      <color indexed="43"/>
      <name val="Tahoma"/>
      <family val="2"/>
    </font>
    <font>
      <sz val="7.5"/>
      <color indexed="43"/>
      <name val="Tahoma"/>
      <family val="2"/>
    </font>
    <font>
      <sz val="7"/>
      <color indexed="43"/>
      <name val="Tahoma"/>
      <family val="2"/>
    </font>
    <font>
      <sz val="7"/>
      <color indexed="10"/>
      <name val="Tahoma"/>
      <family val="2"/>
    </font>
    <font>
      <vertAlign val="superscript"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0" fillId="34" borderId="0" xfId="0" applyFill="1" applyBorder="1" applyAlignment="1">
      <alignment/>
    </xf>
    <xf numFmtId="0" fontId="2" fillId="33" borderId="18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56" applyFont="1" applyFill="1" applyBorder="1" applyAlignment="1" applyProtection="1">
      <alignment vertical="center"/>
      <protection hidden="1"/>
    </xf>
    <xf numFmtId="0" fontId="9" fillId="32" borderId="0" xfId="56" applyFont="1" applyFill="1" applyBorder="1" applyAlignment="1" applyProtection="1">
      <alignment vertical="center"/>
      <protection hidden="1"/>
    </xf>
    <xf numFmtId="0" fontId="11" fillId="35" borderId="0" xfId="57" applyFont="1" applyFill="1" applyAlignment="1">
      <alignment horizontal="left" vertical="center" wrapText="1"/>
      <protection/>
    </xf>
    <xf numFmtId="0" fontId="12" fillId="32" borderId="0" xfId="57" applyFont="1" applyFill="1" applyBorder="1" applyAlignment="1" applyProtection="1">
      <alignment vertical="center"/>
      <protection hidden="1"/>
    </xf>
    <xf numFmtId="0" fontId="15" fillId="32" borderId="0" xfId="57" applyFont="1" applyFill="1" applyBorder="1" applyAlignment="1" applyProtection="1">
      <alignment vertical="center"/>
      <protection hidden="1"/>
    </xf>
    <xf numFmtId="0" fontId="2" fillId="35" borderId="0" xfId="57" applyFont="1" applyFill="1" applyAlignment="1">
      <alignment horizontal="left" vertical="center" wrapText="1"/>
      <protection/>
    </xf>
    <xf numFmtId="0" fontId="2" fillId="35" borderId="0" xfId="57" applyFont="1" applyFill="1" applyBorder="1" applyAlignment="1">
      <alignment horizontal="left" vertical="center" wrapText="1"/>
      <protection/>
    </xf>
    <xf numFmtId="0" fontId="2" fillId="34" borderId="16" xfId="57" applyFont="1" applyFill="1" applyBorder="1" applyAlignment="1">
      <alignment horizontal="left" vertical="center" wrapText="1"/>
      <protection/>
    </xf>
    <xf numFmtId="0" fontId="2" fillId="34" borderId="17" xfId="57" applyFont="1" applyFill="1" applyBorder="1" applyAlignment="1">
      <alignment horizontal="left" vertical="center" wrapText="1"/>
      <protection/>
    </xf>
    <xf numFmtId="0" fontId="2" fillId="34" borderId="10" xfId="57" applyFont="1" applyFill="1" applyBorder="1" applyAlignment="1">
      <alignment horizontal="left" vertical="center" wrapText="1"/>
      <protection/>
    </xf>
    <xf numFmtId="0" fontId="2" fillId="35" borderId="11" xfId="57" applyFont="1" applyFill="1" applyBorder="1" applyAlignment="1">
      <alignment horizontal="left" vertical="center" wrapText="1"/>
      <protection/>
    </xf>
    <xf numFmtId="0" fontId="2" fillId="34" borderId="11" xfId="57" applyFont="1" applyFill="1" applyBorder="1" applyAlignment="1">
      <alignment horizontal="left" vertical="center" wrapText="1"/>
      <protection/>
    </xf>
    <xf numFmtId="0" fontId="2" fillId="34" borderId="12" xfId="57" applyFont="1" applyFill="1" applyBorder="1" applyAlignment="1">
      <alignment horizontal="left" vertical="center" wrapText="1"/>
      <protection/>
    </xf>
    <xf numFmtId="0" fontId="16" fillId="35" borderId="0" xfId="54" applyFill="1" applyBorder="1">
      <alignment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2" fillId="34" borderId="14" xfId="57" applyFont="1" applyFill="1" applyBorder="1" applyAlignment="1">
      <alignment horizontal="left" vertical="center" wrapText="1"/>
      <protection/>
    </xf>
    <xf numFmtId="0" fontId="2" fillId="34" borderId="15" xfId="57" applyFont="1" applyFill="1" applyBorder="1" applyAlignment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right" vertical="center" wrapText="1" indent="1"/>
      <protection hidden="1"/>
    </xf>
    <xf numFmtId="0" fontId="2" fillId="32" borderId="0" xfId="0" applyFont="1" applyFill="1" applyAlignment="1" applyProtection="1">
      <alignment horizontal="right" vertical="center" wrapText="1" indent="1"/>
      <protection hidden="1"/>
    </xf>
    <xf numFmtId="0" fontId="1" fillId="34" borderId="0" xfId="55" applyFont="1" applyFill="1" applyBorder="1" applyAlignment="1">
      <alignment wrapText="1"/>
      <protection/>
    </xf>
    <xf numFmtId="0" fontId="2" fillId="34" borderId="0" xfId="55" applyFont="1" applyFill="1" applyBorder="1">
      <alignment/>
      <protection/>
    </xf>
    <xf numFmtId="0" fontId="1" fillId="34" borderId="0" xfId="58" applyFont="1" applyFill="1" applyBorder="1" applyAlignment="1">
      <alignment horizontal="center"/>
      <protection/>
    </xf>
    <xf numFmtId="0" fontId="2" fillId="34" borderId="0" xfId="58" applyFont="1" applyFill="1" applyBorder="1">
      <alignment/>
      <protection/>
    </xf>
    <xf numFmtId="0" fontId="2" fillId="34" borderId="0" xfId="58" applyFont="1" applyFill="1" applyBorder="1" applyAlignment="1">
      <alignment horizontal="justify" vertical="center" wrapText="1"/>
      <protection/>
    </xf>
    <xf numFmtId="0" fontId="2" fillId="34" borderId="0" xfId="58" applyNumberFormat="1" applyFont="1" applyFill="1" applyBorder="1" applyAlignment="1">
      <alignment horizontal="justify" vertical="center" wrapText="1"/>
      <protection/>
    </xf>
    <xf numFmtId="0" fontId="2" fillId="34" borderId="0" xfId="58" applyFont="1" applyFill="1" applyBorder="1" applyAlignment="1">
      <alignment horizontal="distributed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4" fillId="33" borderId="19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4" borderId="0" xfId="54" applyFont="1" applyFill="1" applyBorder="1" applyAlignment="1">
      <alignment vertical="center"/>
      <protection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18" fillId="32" borderId="0" xfId="0" applyFont="1" applyFill="1" applyBorder="1" applyAlignment="1" applyProtection="1">
      <alignment vertical="center"/>
      <protection hidden="1"/>
    </xf>
    <xf numFmtId="0" fontId="19" fillId="32" borderId="0" xfId="0" applyFont="1" applyFill="1" applyBorder="1" applyAlignment="1" applyProtection="1">
      <alignment vertical="center"/>
      <protection hidden="1"/>
    </xf>
    <xf numFmtId="0" fontId="20" fillId="32" borderId="0" xfId="0" applyFont="1" applyFill="1" applyBorder="1" applyAlignment="1" applyProtection="1">
      <alignment vertical="center"/>
      <protection hidden="1"/>
    </xf>
    <xf numFmtId="189" fontId="19" fillId="32" borderId="0" xfId="0" applyNumberFormat="1" applyFont="1" applyFill="1" applyBorder="1" applyAlignment="1" applyProtection="1">
      <alignment vertical="center"/>
      <protection hidden="1"/>
    </xf>
    <xf numFmtId="189" fontId="20" fillId="32" borderId="0" xfId="0" applyNumberFormat="1" applyFont="1" applyFill="1" applyBorder="1" applyAlignment="1" applyProtection="1">
      <alignment vertical="center"/>
      <protection hidden="1"/>
    </xf>
    <xf numFmtId="0" fontId="18" fillId="32" borderId="0" xfId="0" applyFont="1" applyFill="1" applyBorder="1" applyAlignment="1" applyProtection="1">
      <alignment horizontal="right" vertical="center" wrapText="1" indent="1"/>
      <protection hidden="1"/>
    </xf>
    <xf numFmtId="0" fontId="18" fillId="32" borderId="0" xfId="0" applyFont="1" applyFill="1" applyBorder="1" applyAlignment="1" applyProtection="1">
      <alignment horizontal="left" vertical="center"/>
      <protection hidden="1"/>
    </xf>
    <xf numFmtId="0" fontId="18" fillId="32" borderId="0" xfId="0" applyFont="1" applyFill="1" applyBorder="1" applyAlignment="1" applyProtection="1">
      <alignment vertical="center"/>
      <protection hidden="1"/>
    </xf>
    <xf numFmtId="191" fontId="18" fillId="35" borderId="0" xfId="0" applyNumberFormat="1" applyFont="1" applyFill="1" applyBorder="1" applyAlignment="1">
      <alignment horizontal="center" vertical="center" wrapText="1"/>
    </xf>
    <xf numFmtId="0" fontId="18" fillId="32" borderId="0" xfId="0" applyFont="1" applyFill="1" applyAlignment="1" applyProtection="1">
      <alignment vertical="center"/>
      <protection hidden="1"/>
    </xf>
    <xf numFmtId="0" fontId="18" fillId="32" borderId="0" xfId="0" applyFont="1" applyFill="1" applyAlignment="1" applyProtection="1">
      <alignment vertical="center"/>
      <protection/>
    </xf>
    <xf numFmtId="0" fontId="19" fillId="32" borderId="0" xfId="0" applyFont="1" applyFill="1" applyAlignment="1" applyProtection="1">
      <alignment vertical="center"/>
      <protection hidden="1"/>
    </xf>
    <xf numFmtId="0" fontId="18" fillId="32" borderId="0" xfId="0" applyFont="1" applyFill="1" applyAlignment="1" applyProtection="1">
      <alignment vertical="center"/>
      <protection locked="0"/>
    </xf>
    <xf numFmtId="0" fontId="21" fillId="32" borderId="0" xfId="0" applyFont="1" applyFill="1" applyAlignment="1" applyProtection="1">
      <alignment vertical="center"/>
      <protection hidden="1"/>
    </xf>
    <xf numFmtId="0" fontId="13" fillId="32" borderId="0" xfId="0" applyFont="1" applyFill="1" applyAlignment="1" applyProtection="1">
      <alignment horizontal="left" vertical="center"/>
      <protection hidden="1"/>
    </xf>
    <xf numFmtId="0" fontId="20" fillId="32" borderId="0" xfId="0" applyFont="1" applyFill="1" applyAlignment="1" applyProtection="1">
      <alignment vertical="center"/>
      <protection hidden="1"/>
    </xf>
    <xf numFmtId="0" fontId="18" fillId="32" borderId="0" xfId="0" applyFont="1" applyFill="1" applyAlignment="1" applyProtection="1">
      <alignment horizontal="right" vertical="center" wrapText="1" indent="1"/>
      <protection hidden="1"/>
    </xf>
    <xf numFmtId="0" fontId="4" fillId="33" borderId="0" xfId="0" applyNumberFormat="1" applyFont="1" applyFill="1" applyBorder="1" applyAlignment="1" applyProtection="1">
      <alignment vertical="top" wrapText="1"/>
      <protection locked="0"/>
    </xf>
    <xf numFmtId="0" fontId="2" fillId="34" borderId="0" xfId="58" applyFont="1" applyFill="1" applyBorder="1" applyAlignment="1">
      <alignment horizontal="justify"/>
      <protection/>
    </xf>
    <xf numFmtId="191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92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92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92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189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top" wrapText="1"/>
      <protection hidden="1"/>
    </xf>
    <xf numFmtId="0" fontId="2" fillId="33" borderId="23" xfId="0" applyNumberFormat="1" applyFont="1" applyFill="1" applyBorder="1" applyAlignment="1" applyProtection="1">
      <alignment horizontal="left" vertical="top" wrapText="1"/>
      <protection hidden="1"/>
    </xf>
    <xf numFmtId="0" fontId="2" fillId="33" borderId="24" xfId="0" applyNumberFormat="1" applyFont="1" applyFill="1" applyBorder="1" applyAlignment="1" applyProtection="1">
      <alignment horizontal="left" vertical="top" wrapText="1"/>
      <protection hidden="1"/>
    </xf>
    <xf numFmtId="0" fontId="2" fillId="33" borderId="25" xfId="0" applyNumberFormat="1" applyFont="1" applyFill="1" applyBorder="1" applyAlignment="1" applyProtection="1">
      <alignment horizontal="left" vertical="top" wrapText="1"/>
      <protection hidden="1"/>
    </xf>
    <xf numFmtId="0" fontId="2" fillId="33" borderId="19" xfId="0" applyNumberFormat="1" applyFont="1" applyFill="1" applyBorder="1" applyAlignment="1" applyProtection="1">
      <alignment horizontal="left" vertical="top" wrapText="1"/>
      <protection hidden="1"/>
    </xf>
    <xf numFmtId="0" fontId="2" fillId="33" borderId="26" xfId="0" applyNumberFormat="1" applyFont="1" applyFill="1" applyBorder="1" applyAlignment="1" applyProtection="1">
      <alignment horizontal="left" vertical="top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49" fontId="1" fillId="33" borderId="28" xfId="0" applyNumberFormat="1" applyFont="1" applyFill="1" applyBorder="1" applyAlignment="1" applyProtection="1">
      <alignment horizontal="center" vertical="center"/>
      <protection locked="0"/>
    </xf>
    <xf numFmtId="49" fontId="1" fillId="33" borderId="29" xfId="0" applyNumberFormat="1" applyFont="1" applyFill="1" applyBorder="1" applyAlignment="1" applyProtection="1">
      <alignment horizontal="center" vertical="center"/>
      <protection locked="0"/>
    </xf>
    <xf numFmtId="49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5" fillId="32" borderId="14" xfId="42" applyFill="1" applyBorder="1" applyAlignment="1" applyProtection="1">
      <alignment horizontal="left" vertical="center"/>
      <protection hidden="1"/>
    </xf>
    <xf numFmtId="49" fontId="1" fillId="33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32" xfId="0" applyNumberFormat="1" applyFont="1" applyFill="1" applyBorder="1" applyAlignment="1" applyProtection="1">
      <alignment horizontal="center" vertical="center"/>
      <protection locked="0"/>
    </xf>
    <xf numFmtId="49" fontId="2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22" xfId="0" applyNumberFormat="1" applyFont="1" applyFill="1" applyBorder="1" applyAlignment="1" applyProtection="1">
      <alignment horizontal="center" vertical="center"/>
      <protection hidden="1"/>
    </xf>
    <xf numFmtId="0" fontId="2" fillId="36" borderId="23" xfId="0" applyNumberFormat="1" applyFont="1" applyFill="1" applyBorder="1" applyAlignment="1" applyProtection="1">
      <alignment horizontal="center" vertical="center"/>
      <protection hidden="1"/>
    </xf>
    <xf numFmtId="0" fontId="2" fillId="36" borderId="24" xfId="0" applyNumberFormat="1" applyFont="1" applyFill="1" applyBorder="1" applyAlignment="1" applyProtection="1">
      <alignment horizontal="center" vertical="center"/>
      <protection hidden="1"/>
    </xf>
    <xf numFmtId="0" fontId="2" fillId="36" borderId="25" xfId="0" applyNumberFormat="1" applyFont="1" applyFill="1" applyBorder="1" applyAlignment="1" applyProtection="1">
      <alignment horizontal="center" vertical="center"/>
      <protection hidden="1"/>
    </xf>
    <xf numFmtId="0" fontId="2" fillId="36" borderId="19" xfId="0" applyNumberFormat="1" applyFont="1" applyFill="1" applyBorder="1" applyAlignment="1" applyProtection="1">
      <alignment horizontal="center" vertical="center"/>
      <protection hidden="1"/>
    </xf>
    <xf numFmtId="0" fontId="2" fillId="36" borderId="26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3" xfId="0" applyNumberFormat="1" applyFont="1" applyFill="1" applyBorder="1" applyAlignment="1" applyProtection="1">
      <alignment horizontal="left" vertical="top" wrapText="1"/>
      <protection hidden="1"/>
    </xf>
    <xf numFmtId="0" fontId="2" fillId="33" borderId="0" xfId="0" applyNumberFormat="1" applyFont="1" applyFill="1" applyBorder="1" applyAlignment="1" applyProtection="1">
      <alignment horizontal="left" vertical="top" wrapText="1"/>
      <protection hidden="1"/>
    </xf>
    <xf numFmtId="0" fontId="2" fillId="33" borderId="34" xfId="0" applyNumberFormat="1" applyFont="1" applyFill="1" applyBorder="1" applyAlignment="1" applyProtection="1">
      <alignment horizontal="left" vertical="top" wrapText="1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49" fontId="4" fillId="33" borderId="23" xfId="0" applyNumberFormat="1" applyFont="1" applyFill="1" applyBorder="1" applyAlignment="1" applyProtection="1">
      <alignment horizontal="center" vertical="top" wrapText="1"/>
      <protection hidden="1"/>
    </xf>
    <xf numFmtId="49" fontId="4" fillId="33" borderId="23" xfId="0" applyNumberFormat="1" applyFont="1" applyFill="1" applyBorder="1" applyAlignment="1" applyProtection="1">
      <alignment horizontal="center" vertical="top"/>
      <protection hidden="1"/>
    </xf>
    <xf numFmtId="49" fontId="1" fillId="33" borderId="19" xfId="0" applyNumberFormat="1" applyFont="1" applyFill="1" applyBorder="1" applyAlignment="1" applyProtection="1">
      <alignment horizontal="left" vertical="center"/>
      <protection locked="0"/>
    </xf>
    <xf numFmtId="0" fontId="4" fillId="32" borderId="35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33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4" fillId="32" borderId="27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2" fontId="2" fillId="33" borderId="21" xfId="0" applyNumberFormat="1" applyFont="1" applyFill="1" applyBorder="1" applyAlignment="1" applyProtection="1">
      <alignment horizontal="center" vertical="center"/>
      <protection hidden="1"/>
    </xf>
    <xf numFmtId="172" fontId="1" fillId="33" borderId="28" xfId="0" applyNumberFormat="1" applyFont="1" applyFill="1" applyBorder="1" applyAlignment="1" applyProtection="1">
      <alignment horizontal="center" vertical="center"/>
      <protection/>
    </xf>
    <xf numFmtId="172" fontId="1" fillId="33" borderId="29" xfId="0" applyNumberFormat="1" applyFont="1" applyFill="1" applyBorder="1" applyAlignment="1" applyProtection="1">
      <alignment horizontal="center" vertical="center"/>
      <protection/>
    </xf>
    <xf numFmtId="172" fontId="1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top"/>
      <protection hidden="1"/>
    </xf>
    <xf numFmtId="0" fontId="4" fillId="32" borderId="39" xfId="0" applyNumberFormat="1" applyFont="1" applyFill="1" applyBorder="1" applyAlignment="1" applyProtection="1">
      <alignment horizontal="center" vertical="center"/>
      <protection hidden="1"/>
    </xf>
    <xf numFmtId="2" fontId="2" fillId="33" borderId="4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189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189" fontId="2" fillId="33" borderId="40" xfId="0" applyNumberFormat="1" applyFont="1" applyFill="1" applyBorder="1" applyAlignment="1" applyProtection="1">
      <alignment horizontal="center" vertical="center"/>
      <protection hidden="1"/>
    </xf>
    <xf numFmtId="0" fontId="2" fillId="36" borderId="35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0" fontId="2" fillId="36" borderId="37" xfId="0" applyFont="1" applyFill="1" applyBorder="1" applyAlignment="1" applyProtection="1">
      <alignment horizontal="center" vertical="center" wrapText="1"/>
      <protection hidden="1"/>
    </xf>
    <xf numFmtId="189" fontId="2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3" borderId="35" xfId="0" applyNumberFormat="1" applyFont="1" applyFill="1" applyBorder="1" applyAlignment="1" applyProtection="1">
      <alignment horizontal="left" vertical="top" wrapText="1"/>
      <protection hidden="1"/>
    </xf>
    <xf numFmtId="0" fontId="2" fillId="33" borderId="36" xfId="0" applyNumberFormat="1" applyFont="1" applyFill="1" applyBorder="1" applyAlignment="1" applyProtection="1">
      <alignment horizontal="left" vertical="top" wrapText="1"/>
      <protection hidden="1"/>
    </xf>
    <xf numFmtId="0" fontId="2" fillId="33" borderId="37" xfId="0" applyNumberFormat="1" applyFont="1" applyFill="1" applyBorder="1" applyAlignment="1" applyProtection="1">
      <alignment horizontal="left" vertical="top" wrapText="1"/>
      <protection hidden="1"/>
    </xf>
    <xf numFmtId="0" fontId="2" fillId="36" borderId="22" xfId="0" applyNumberFormat="1" applyFont="1" applyFill="1" applyBorder="1" applyAlignment="1" applyProtection="1">
      <alignment horizontal="center" vertical="top" wrapText="1"/>
      <protection hidden="1"/>
    </xf>
    <xf numFmtId="0" fontId="2" fillId="36" borderId="23" xfId="0" applyNumberFormat="1" applyFont="1" applyFill="1" applyBorder="1" applyAlignment="1" applyProtection="1">
      <alignment horizontal="center" vertical="top" wrapText="1"/>
      <protection hidden="1"/>
    </xf>
    <xf numFmtId="0" fontId="2" fillId="36" borderId="24" xfId="0" applyNumberFormat="1" applyFont="1" applyFill="1" applyBorder="1" applyAlignment="1" applyProtection="1">
      <alignment horizontal="center" vertical="top" wrapText="1"/>
      <protection hidden="1"/>
    </xf>
    <xf numFmtId="0" fontId="2" fillId="36" borderId="25" xfId="0" applyNumberFormat="1" applyFont="1" applyFill="1" applyBorder="1" applyAlignment="1" applyProtection="1">
      <alignment horizontal="center" vertical="top" wrapText="1"/>
      <protection hidden="1"/>
    </xf>
    <xf numFmtId="0" fontId="2" fillId="36" borderId="19" xfId="0" applyNumberFormat="1" applyFont="1" applyFill="1" applyBorder="1" applyAlignment="1" applyProtection="1">
      <alignment horizontal="center" vertical="top" wrapText="1"/>
      <protection hidden="1"/>
    </xf>
    <xf numFmtId="0" fontId="2" fillId="36" borderId="26" xfId="0" applyNumberFormat="1" applyFont="1" applyFill="1" applyBorder="1" applyAlignment="1" applyProtection="1">
      <alignment horizontal="center" vertical="top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35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36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2" borderId="39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/>
      <protection hidden="1"/>
    </xf>
    <xf numFmtId="172" fontId="1" fillId="33" borderId="28" xfId="0" applyNumberFormat="1" applyFont="1" applyFill="1" applyBorder="1" applyAlignment="1" applyProtection="1">
      <alignment horizontal="center" vertical="center"/>
      <protection locked="0"/>
    </xf>
    <xf numFmtId="172" fontId="1" fillId="33" borderId="29" xfId="0" applyNumberFormat="1" applyFont="1" applyFill="1" applyBorder="1" applyAlignment="1" applyProtection="1">
      <alignment horizontal="center" vertical="center"/>
      <protection locked="0"/>
    </xf>
    <xf numFmtId="172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191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189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192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0" xfId="0" applyNumberFormat="1" applyFont="1" applyFill="1" applyBorder="1" applyAlignment="1" applyProtection="1">
      <alignment horizontal="left" vertical="top" wrapText="1" indent="1"/>
      <protection hidden="1"/>
    </xf>
    <xf numFmtId="0" fontId="4" fillId="33" borderId="0" xfId="0" applyNumberFormat="1" applyFont="1" applyFill="1" applyBorder="1" applyAlignment="1" applyProtection="1">
      <alignment horizontal="left" vertical="top" wrapText="1" indent="1"/>
      <protection hidden="1"/>
    </xf>
    <xf numFmtId="0" fontId="2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35" xfId="0" applyNumberFormat="1" applyFont="1" applyFill="1" applyBorder="1" applyAlignment="1" applyProtection="1">
      <alignment horizontal="center" vertical="top" wrapText="1"/>
      <protection hidden="1"/>
    </xf>
    <xf numFmtId="0" fontId="2" fillId="36" borderId="36" xfId="0" applyNumberFormat="1" applyFont="1" applyFill="1" applyBorder="1" applyAlignment="1" applyProtection="1">
      <alignment horizontal="center" vertical="top" wrapText="1"/>
      <protection hidden="1"/>
    </xf>
    <xf numFmtId="0" fontId="2" fillId="36" borderId="37" xfId="0" applyNumberFormat="1" applyFont="1" applyFill="1" applyBorder="1" applyAlignment="1" applyProtection="1">
      <alignment horizontal="center" vertical="top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58" applyFont="1" applyFill="1" applyBorder="1" applyAlignment="1">
      <alignment horizontal="center" vertical="center" wrapText="1"/>
      <protection/>
    </xf>
    <xf numFmtId="0" fontId="9" fillId="32" borderId="0" xfId="56" applyFont="1" applyFill="1" applyBorder="1" applyAlignment="1" applyProtection="1">
      <alignment horizontal="center" vertical="center" wrapText="1"/>
      <protection hidden="1"/>
    </xf>
    <xf numFmtId="0" fontId="5" fillId="32" borderId="0" xfId="42" applyFill="1" applyBorder="1" applyAlignment="1" applyProtection="1">
      <alignment horizontal="left" vertical="center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Налоговая декларация (расчет) по акцизам (c 07.05.2010)" xfId="55"/>
    <cellStyle name="Обычный_Expert00" xfId="56"/>
    <cellStyle name="Обычный_Expert01" xfId="57"/>
    <cellStyle name="Обычный_Налоговая декларация (расчет) по акцизам (c 07.05.2010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V18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38" width="2.75390625" style="1" customWidth="1"/>
    <col min="39" max="39" width="0" style="95" hidden="1" customWidth="1"/>
    <col min="40" max="47" width="2.75390625" style="86" hidden="1" customWidth="1"/>
    <col min="48" max="48" width="2.75390625" style="21" customWidth="1"/>
    <col min="49" max="16384" width="2.75390625" style="1" customWidth="1"/>
  </cols>
  <sheetData>
    <row r="1" spans="2:37" ht="15" customHeight="1">
      <c r="B1" s="140" t="s">
        <v>127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</row>
    <row r="2" spans="2:37" ht="15" customHeight="1" thickBot="1">
      <c r="B2" s="125" t="s">
        <v>23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</row>
    <row r="3" spans="2:37" ht="9.7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"/>
    </row>
    <row r="4" spans="2:37" ht="9.75" customHeight="1">
      <c r="B4" s="30"/>
      <c r="C4" s="23"/>
      <c r="D4" s="23"/>
      <c r="E4" s="23"/>
      <c r="F4" s="23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1" t="s">
        <v>129</v>
      </c>
      <c r="AK4" s="5"/>
    </row>
    <row r="5" spans="2:37" ht="9.75" customHeight="1">
      <c r="B5" s="30"/>
      <c r="C5" s="23"/>
      <c r="D5" s="23"/>
      <c r="E5" s="23"/>
      <c r="F5" s="25"/>
      <c r="G5" s="23"/>
      <c r="H5" s="25"/>
      <c r="I5" s="2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 t="s">
        <v>29</v>
      </c>
      <c r="AK5" s="5"/>
    </row>
    <row r="6" spans="2:37" ht="9.75" customHeight="1">
      <c r="B6" s="30"/>
      <c r="C6" s="23"/>
      <c r="D6" s="23"/>
      <c r="E6" s="23"/>
      <c r="F6" s="25"/>
      <c r="G6" s="23"/>
      <c r="H6" s="25"/>
      <c r="I6" s="27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8" t="s">
        <v>28</v>
      </c>
      <c r="AK6" s="5"/>
    </row>
    <row r="7" spans="2:37" ht="9.75" customHeight="1">
      <c r="B7" s="30"/>
      <c r="C7" s="23"/>
      <c r="D7" s="23"/>
      <c r="E7" s="23"/>
      <c r="F7" s="25"/>
      <c r="G7" s="23"/>
      <c r="H7" s="25"/>
      <c r="I7" s="2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8" t="s">
        <v>30</v>
      </c>
      <c r="AK7" s="5"/>
    </row>
    <row r="8" spans="2:37" ht="9.75" customHeight="1">
      <c r="B8" s="30"/>
      <c r="C8" s="23"/>
      <c r="D8" s="23"/>
      <c r="E8" s="23"/>
      <c r="F8" s="25"/>
      <c r="G8" s="23"/>
      <c r="H8" s="25"/>
      <c r="I8" s="2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8" t="s">
        <v>31</v>
      </c>
      <c r="AK8" s="5"/>
    </row>
    <row r="9" spans="2:37" ht="9.75" customHeight="1">
      <c r="B9" s="30"/>
      <c r="C9" s="23"/>
      <c r="D9" s="23"/>
      <c r="E9" s="23"/>
      <c r="F9" s="25"/>
      <c r="G9" s="23"/>
      <c r="H9" s="25"/>
      <c r="I9" s="27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8" t="s">
        <v>130</v>
      </c>
      <c r="AK9" s="5"/>
    </row>
    <row r="10" spans="2:37" ht="9.75" customHeight="1">
      <c r="B10" s="30"/>
      <c r="C10" s="23"/>
      <c r="D10" s="23"/>
      <c r="E10" s="23"/>
      <c r="F10" s="25"/>
      <c r="G10" s="23"/>
      <c r="H10" s="25"/>
      <c r="I10" s="27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8"/>
      <c r="AK10" s="5"/>
    </row>
    <row r="11" spans="2:37" ht="9.75" customHeight="1">
      <c r="B11" s="30"/>
      <c r="C11" s="23"/>
      <c r="D11" s="23"/>
      <c r="E11" s="23"/>
      <c r="F11" s="25"/>
      <c r="G11" s="23"/>
      <c r="H11" s="25"/>
      <c r="I11" s="27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8" t="s">
        <v>35</v>
      </c>
      <c r="AK11" s="5"/>
    </row>
    <row r="12" spans="2:37" ht="9.75" customHeight="1">
      <c r="B12" s="30"/>
      <c r="C12" s="23"/>
      <c r="D12" s="23"/>
      <c r="E12" s="23"/>
      <c r="F12" s="25"/>
      <c r="G12" s="23"/>
      <c r="H12" s="25"/>
      <c r="I12" s="27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8"/>
      <c r="AK12" s="5"/>
    </row>
    <row r="13" spans="2:37" ht="9.75" customHeight="1">
      <c r="B13" s="30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8"/>
      <c r="AK13" s="5"/>
    </row>
    <row r="14" spans="2:37" ht="9.75" customHeight="1">
      <c r="B14" s="30"/>
      <c r="C14" s="136" t="s">
        <v>135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76"/>
      <c r="U14" s="130" t="s">
        <v>33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2"/>
      <c r="AG14" s="129" t="s">
        <v>32</v>
      </c>
      <c r="AH14" s="129"/>
      <c r="AI14" s="129"/>
      <c r="AJ14" s="129"/>
      <c r="AK14" s="5"/>
    </row>
    <row r="15" spans="2:37" ht="12" customHeight="1">
      <c r="B15" s="30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24"/>
      <c r="U15" s="133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/>
      <c r="AG15" s="129"/>
      <c r="AH15" s="129"/>
      <c r="AI15" s="129"/>
      <c r="AJ15" s="129"/>
      <c r="AK15" s="5"/>
    </row>
    <row r="16" spans="2:37" ht="12" customHeight="1">
      <c r="B16" s="30"/>
      <c r="C16" s="31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34"/>
      <c r="S16" s="34"/>
      <c r="T16" s="34"/>
      <c r="U16" s="200" t="s">
        <v>53</v>
      </c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2"/>
      <c r="AK16" s="5"/>
    </row>
    <row r="17" spans="2:37" ht="12" customHeight="1">
      <c r="B17" s="3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3"/>
      <c r="P17" s="33"/>
      <c r="Q17" s="33"/>
      <c r="R17" s="33"/>
      <c r="S17" s="33"/>
      <c r="T17" s="33"/>
      <c r="U17" s="114" t="s">
        <v>131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6"/>
      <c r="AG17" s="120"/>
      <c r="AH17" s="120"/>
      <c r="AI17" s="120"/>
      <c r="AJ17" s="120"/>
      <c r="AK17" s="5"/>
    </row>
    <row r="18" spans="2:37" ht="12" customHeight="1">
      <c r="B18" s="30"/>
      <c r="C18" s="36" t="s">
        <v>136</v>
      </c>
      <c r="D18" s="33"/>
      <c r="E18" s="33"/>
      <c r="F18" s="33"/>
      <c r="G18" s="35"/>
      <c r="H18" s="35"/>
      <c r="I18" s="27"/>
      <c r="J18" s="27"/>
      <c r="K18" s="27"/>
      <c r="L18" s="27"/>
      <c r="M18" s="126" t="s">
        <v>51</v>
      </c>
      <c r="N18" s="127"/>
      <c r="O18" s="127"/>
      <c r="P18" s="127"/>
      <c r="Q18" s="127"/>
      <c r="R18" s="128"/>
      <c r="S18" s="33"/>
      <c r="T18" s="33"/>
      <c r="U18" s="137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/>
      <c r="AG18" s="120"/>
      <c r="AH18" s="120"/>
      <c r="AI18" s="120"/>
      <c r="AJ18" s="120"/>
      <c r="AK18" s="5"/>
    </row>
    <row r="19" spans="2:37" ht="12" customHeight="1">
      <c r="B19" s="3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3"/>
      <c r="T19" s="33"/>
      <c r="U19" s="117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9"/>
      <c r="AG19" s="120"/>
      <c r="AH19" s="120"/>
      <c r="AI19" s="120"/>
      <c r="AJ19" s="120"/>
      <c r="AK19" s="5"/>
    </row>
    <row r="20" spans="2:37" ht="12" customHeight="1">
      <c r="B20" s="30"/>
      <c r="C20" s="24" t="s">
        <v>137</v>
      </c>
      <c r="D20" s="24"/>
      <c r="E20" s="24"/>
      <c r="F20" s="24"/>
      <c r="G20" s="23"/>
      <c r="H20" s="23"/>
      <c r="I20" s="27"/>
      <c r="J20" s="27"/>
      <c r="K20" s="27"/>
      <c r="L20" s="27"/>
      <c r="M20" s="122"/>
      <c r="N20" s="123"/>
      <c r="O20" s="123"/>
      <c r="P20" s="123"/>
      <c r="Q20" s="123"/>
      <c r="R20" s="124"/>
      <c r="S20" s="33"/>
      <c r="T20" s="33"/>
      <c r="U20" s="170" t="s">
        <v>132</v>
      </c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2"/>
      <c r="AG20" s="120"/>
      <c r="AH20" s="120"/>
      <c r="AI20" s="120"/>
      <c r="AJ20" s="120"/>
      <c r="AK20" s="5"/>
    </row>
    <row r="21" spans="2:37" ht="12" customHeight="1">
      <c r="B21" s="30"/>
      <c r="C21" s="24"/>
      <c r="D21" s="24"/>
      <c r="E21" s="24"/>
      <c r="F21" s="24"/>
      <c r="G21" s="23"/>
      <c r="H21" s="23"/>
      <c r="I21" s="27"/>
      <c r="J21" s="27"/>
      <c r="K21" s="27"/>
      <c r="L21" s="27"/>
      <c r="M21" s="75"/>
      <c r="N21" s="75"/>
      <c r="O21" s="75"/>
      <c r="P21" s="75"/>
      <c r="Q21" s="75"/>
      <c r="R21" s="75"/>
      <c r="S21" s="33"/>
      <c r="T21" s="33"/>
      <c r="U21" s="173" t="s">
        <v>75</v>
      </c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5"/>
      <c r="AK21" s="5"/>
    </row>
    <row r="22" spans="2:37" ht="12" customHeight="1">
      <c r="B22" s="30"/>
      <c r="C22" s="24" t="s">
        <v>52</v>
      </c>
      <c r="D22" s="24"/>
      <c r="E22" s="24"/>
      <c r="F22" s="24"/>
      <c r="G22" s="23"/>
      <c r="H22" s="23"/>
      <c r="I22" s="27"/>
      <c r="J22" s="27"/>
      <c r="K22" s="27"/>
      <c r="L22" s="27"/>
      <c r="M22" s="122"/>
      <c r="N22" s="123"/>
      <c r="O22" s="123"/>
      <c r="P22" s="123"/>
      <c r="Q22" s="123"/>
      <c r="R22" s="124"/>
      <c r="S22" s="33"/>
      <c r="T22" s="33"/>
      <c r="U22" s="176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8"/>
      <c r="AK22" s="5"/>
    </row>
    <row r="23" spans="2:37" ht="12" customHeight="1"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3"/>
      <c r="P23" s="33"/>
      <c r="Q23" s="33"/>
      <c r="R23" s="33"/>
      <c r="S23" s="33"/>
      <c r="T23" s="33"/>
      <c r="U23" s="114" t="s">
        <v>133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6"/>
      <c r="AG23" s="120"/>
      <c r="AH23" s="120"/>
      <c r="AI23" s="120"/>
      <c r="AJ23" s="120"/>
      <c r="AK23" s="5"/>
    </row>
    <row r="24" spans="2:37" ht="12" customHeight="1">
      <c r="B24" s="3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33"/>
      <c r="T24" s="33"/>
      <c r="U24" s="137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9"/>
      <c r="AG24" s="120"/>
      <c r="AH24" s="120"/>
      <c r="AI24" s="120"/>
      <c r="AJ24" s="120"/>
      <c r="AK24" s="5"/>
    </row>
    <row r="25" spans="2:37" ht="12" customHeight="1">
      <c r="B25" s="30"/>
      <c r="C25" s="141" t="s">
        <v>54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33"/>
      <c r="T25" s="33"/>
      <c r="U25" s="117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9"/>
      <c r="AG25" s="120"/>
      <c r="AH25" s="120"/>
      <c r="AI25" s="120"/>
      <c r="AJ25" s="120"/>
      <c r="AK25" s="5"/>
    </row>
    <row r="26" spans="2:37" ht="12" customHeight="1">
      <c r="B26" s="30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33"/>
      <c r="T26" s="33"/>
      <c r="U26" s="147" t="s">
        <v>49</v>
      </c>
      <c r="V26" s="147"/>
      <c r="W26" s="147"/>
      <c r="X26" s="147"/>
      <c r="Y26" s="147"/>
      <c r="Z26" s="147"/>
      <c r="AA26" s="183" t="s">
        <v>50</v>
      </c>
      <c r="AB26" s="184"/>
      <c r="AC26" s="184"/>
      <c r="AD26" s="184"/>
      <c r="AE26" s="184"/>
      <c r="AF26" s="185"/>
      <c r="AG26" s="203"/>
      <c r="AH26" s="204"/>
      <c r="AI26" s="204"/>
      <c r="AJ26" s="205"/>
      <c r="AK26" s="5"/>
    </row>
    <row r="27" spans="2:37" ht="12" customHeight="1">
      <c r="B27" s="30"/>
      <c r="C27" s="142" t="s">
        <v>55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33"/>
      <c r="T27" s="33"/>
      <c r="U27" s="179"/>
      <c r="V27" s="179"/>
      <c r="W27" s="179"/>
      <c r="X27" s="179"/>
      <c r="Y27" s="179"/>
      <c r="Z27" s="179"/>
      <c r="AA27" s="180"/>
      <c r="AB27" s="181"/>
      <c r="AC27" s="181"/>
      <c r="AD27" s="181"/>
      <c r="AE27" s="181"/>
      <c r="AF27" s="182"/>
      <c r="AG27" s="206"/>
      <c r="AH27" s="207"/>
      <c r="AI27" s="207"/>
      <c r="AJ27" s="208"/>
      <c r="AK27" s="5"/>
    </row>
    <row r="28" spans="2:37" ht="12" customHeight="1">
      <c r="B28" s="30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33"/>
      <c r="T28" s="33"/>
      <c r="U28" s="179"/>
      <c r="V28" s="179"/>
      <c r="W28" s="179"/>
      <c r="X28" s="179"/>
      <c r="Y28" s="179"/>
      <c r="Z28" s="179"/>
      <c r="AA28" s="180"/>
      <c r="AB28" s="181"/>
      <c r="AC28" s="181"/>
      <c r="AD28" s="181"/>
      <c r="AE28" s="181"/>
      <c r="AF28" s="182"/>
      <c r="AG28" s="209"/>
      <c r="AH28" s="210"/>
      <c r="AI28" s="210"/>
      <c r="AJ28" s="211"/>
      <c r="AK28" s="5"/>
    </row>
    <row r="29" spans="2:37" ht="12" customHeight="1">
      <c r="B29" s="30"/>
      <c r="C29" s="142" t="s">
        <v>56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33"/>
      <c r="T29" s="33"/>
      <c r="U29" s="114" t="s">
        <v>134</v>
      </c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6"/>
      <c r="AG29" s="120"/>
      <c r="AH29" s="120"/>
      <c r="AI29" s="120"/>
      <c r="AJ29" s="120"/>
      <c r="AK29" s="5"/>
    </row>
    <row r="30" spans="2:37" ht="12" customHeight="1">
      <c r="B30" s="30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33"/>
      <c r="T30" s="33"/>
      <c r="U30" s="117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9"/>
      <c r="AG30" s="120"/>
      <c r="AH30" s="120"/>
      <c r="AI30" s="120"/>
      <c r="AJ30" s="120"/>
      <c r="AK30" s="5"/>
    </row>
    <row r="31" spans="2:37" ht="12" customHeight="1">
      <c r="B31" s="30"/>
      <c r="C31" s="142" t="s">
        <v>57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33"/>
      <c r="T31" s="33"/>
      <c r="U31" s="147" t="s">
        <v>49</v>
      </c>
      <c r="V31" s="147"/>
      <c r="W31" s="147"/>
      <c r="X31" s="147"/>
      <c r="Y31" s="147"/>
      <c r="Z31" s="147"/>
      <c r="AA31" s="183" t="s">
        <v>50</v>
      </c>
      <c r="AB31" s="184"/>
      <c r="AC31" s="184"/>
      <c r="AD31" s="184"/>
      <c r="AE31" s="184"/>
      <c r="AF31" s="185"/>
      <c r="AG31" s="203"/>
      <c r="AH31" s="204"/>
      <c r="AI31" s="204"/>
      <c r="AJ31" s="205"/>
      <c r="AK31" s="5"/>
    </row>
    <row r="32" spans="2:37" ht="12" customHeight="1">
      <c r="B32" s="30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33"/>
      <c r="T32" s="33"/>
      <c r="U32" s="179"/>
      <c r="V32" s="179"/>
      <c r="W32" s="179"/>
      <c r="X32" s="179"/>
      <c r="Y32" s="179"/>
      <c r="Z32" s="179"/>
      <c r="AA32" s="180"/>
      <c r="AB32" s="181"/>
      <c r="AC32" s="181"/>
      <c r="AD32" s="181"/>
      <c r="AE32" s="181"/>
      <c r="AF32" s="182"/>
      <c r="AG32" s="206"/>
      <c r="AH32" s="207"/>
      <c r="AI32" s="207"/>
      <c r="AJ32" s="208"/>
      <c r="AK32" s="5"/>
    </row>
    <row r="33" spans="2:37" ht="12" customHeight="1">
      <c r="B33" s="30"/>
      <c r="C33" s="142" t="s">
        <v>58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3"/>
      <c r="T33" s="33"/>
      <c r="U33" s="179"/>
      <c r="V33" s="179"/>
      <c r="W33" s="179"/>
      <c r="X33" s="179"/>
      <c r="Y33" s="179"/>
      <c r="Z33" s="179"/>
      <c r="AA33" s="180"/>
      <c r="AB33" s="181"/>
      <c r="AC33" s="181"/>
      <c r="AD33" s="181"/>
      <c r="AE33" s="181"/>
      <c r="AF33" s="182"/>
      <c r="AG33" s="209"/>
      <c r="AH33" s="210"/>
      <c r="AI33" s="210"/>
      <c r="AJ33" s="211"/>
      <c r="AK33" s="5"/>
    </row>
    <row r="34" spans="2:37" ht="12" customHeight="1">
      <c r="B34" s="30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33"/>
      <c r="T34" s="33"/>
      <c r="U34" s="114" t="s">
        <v>34</v>
      </c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6"/>
      <c r="AG34" s="120"/>
      <c r="AH34" s="120"/>
      <c r="AI34" s="120"/>
      <c r="AJ34" s="120"/>
      <c r="AK34" s="5"/>
    </row>
    <row r="35" spans="2:37" ht="12" customHeight="1">
      <c r="B35" s="30"/>
      <c r="C35" s="142" t="s">
        <v>55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33"/>
      <c r="T35" s="33"/>
      <c r="U35" s="117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9"/>
      <c r="AG35" s="120"/>
      <c r="AH35" s="120"/>
      <c r="AI35" s="120"/>
      <c r="AJ35" s="120"/>
      <c r="AK35" s="5"/>
    </row>
    <row r="36" spans="2:37" ht="12" customHeight="1"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5"/>
    </row>
    <row r="37" spans="2:37" ht="12" customHeight="1"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5"/>
    </row>
    <row r="38" spans="2:37" ht="12" customHeight="1">
      <c r="B38" s="3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5"/>
    </row>
    <row r="39" spans="2:37" ht="12" customHeight="1">
      <c r="B39" s="3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5"/>
    </row>
    <row r="40" spans="2:37" ht="12" customHeight="1">
      <c r="B40" s="3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5"/>
    </row>
    <row r="41" spans="2:37" ht="10.5" customHeight="1">
      <c r="B41" s="30"/>
      <c r="C41" s="189" t="s">
        <v>13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5"/>
    </row>
    <row r="42" spans="2:37" ht="10.5" customHeight="1">
      <c r="B42" s="30"/>
      <c r="C42" s="188" t="s">
        <v>138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5"/>
    </row>
    <row r="43" spans="2:37" ht="9" customHeight="1">
      <c r="B43" s="30"/>
      <c r="C43" s="27"/>
      <c r="D43" s="27"/>
      <c r="E43" s="23"/>
      <c r="F43" s="23"/>
      <c r="G43" s="23"/>
      <c r="H43" s="23"/>
      <c r="I43" s="23"/>
      <c r="J43" s="39"/>
      <c r="K43" s="40"/>
      <c r="L43" s="38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5"/>
    </row>
    <row r="44" spans="2:40" ht="10.5" customHeight="1">
      <c r="B44" s="30"/>
      <c r="C44" s="23"/>
      <c r="D44" s="23"/>
      <c r="E44" s="23"/>
      <c r="F44" s="23"/>
      <c r="G44" s="23"/>
      <c r="H44" s="23"/>
      <c r="I44" s="23"/>
      <c r="J44" s="23"/>
      <c r="K44" s="23"/>
      <c r="L44" s="27" t="s">
        <v>74</v>
      </c>
      <c r="M44" s="190" t="s">
        <v>67</v>
      </c>
      <c r="N44" s="191"/>
      <c r="O44" s="192"/>
      <c r="P44" s="193" t="s">
        <v>72</v>
      </c>
      <c r="Q44" s="160"/>
      <c r="R44" s="160"/>
      <c r="S44" s="23"/>
      <c r="T44" s="41"/>
      <c r="U44" s="148">
        <v>2019</v>
      </c>
      <c r="V44" s="149"/>
      <c r="W44" s="150"/>
      <c r="X44" s="160" t="s">
        <v>14</v>
      </c>
      <c r="Y44" s="160"/>
      <c r="Z44" s="160"/>
      <c r="AA44" s="27"/>
      <c r="AB44" s="27"/>
      <c r="AC44" s="27"/>
      <c r="AD44" s="27"/>
      <c r="AE44" s="27"/>
      <c r="AF44" s="27"/>
      <c r="AG44" s="23"/>
      <c r="AH44" s="23"/>
      <c r="AI44" s="23"/>
      <c r="AJ44" s="23"/>
      <c r="AK44" s="5"/>
      <c r="AM44" s="97"/>
      <c r="AN44" s="87"/>
    </row>
    <row r="45" spans="2:48" s="11" customFormat="1" ht="9.75" customHeigh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186" t="s">
        <v>59</v>
      </c>
      <c r="M45" s="186"/>
      <c r="N45" s="186"/>
      <c r="O45" s="186"/>
      <c r="P45" s="186"/>
      <c r="Q45" s="43"/>
      <c r="R45" s="43"/>
      <c r="S45" s="44"/>
      <c r="T45" s="186" t="s">
        <v>16</v>
      </c>
      <c r="U45" s="186"/>
      <c r="V45" s="186"/>
      <c r="W45" s="186"/>
      <c r="X45" s="186"/>
      <c r="Y45" s="43"/>
      <c r="Z45" s="43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10"/>
      <c r="AM45" s="97"/>
      <c r="AN45" s="87"/>
      <c r="AO45" s="88"/>
      <c r="AP45" s="88"/>
      <c r="AQ45" s="88"/>
      <c r="AR45" s="88"/>
      <c r="AS45" s="88"/>
      <c r="AT45" s="88"/>
      <c r="AU45" s="88"/>
      <c r="AV45" s="99"/>
    </row>
    <row r="46" spans="2:48" s="11" customFormat="1" ht="12" customHeight="1">
      <c r="B46" s="42"/>
      <c r="C46" s="23"/>
      <c r="D46" s="23"/>
      <c r="E46" s="23"/>
      <c r="F46" s="23"/>
      <c r="G46" s="23"/>
      <c r="H46" s="23"/>
      <c r="I46" s="23"/>
      <c r="J46" s="23"/>
      <c r="K46" s="23"/>
      <c r="L46" s="74"/>
      <c r="M46" s="74"/>
      <c r="N46" s="74"/>
      <c r="O46" s="74"/>
      <c r="P46" s="74"/>
      <c r="Q46" s="23"/>
      <c r="R46" s="23"/>
      <c r="S46" s="27"/>
      <c r="T46" s="74"/>
      <c r="U46" s="74"/>
      <c r="V46" s="74"/>
      <c r="W46" s="74"/>
      <c r="X46" s="74"/>
      <c r="Y46" s="23"/>
      <c r="Z46" s="23"/>
      <c r="AA46" s="27"/>
      <c r="AB46" s="27"/>
      <c r="AC46" s="27"/>
      <c r="AD46" s="27"/>
      <c r="AE46" s="27"/>
      <c r="AF46" s="27"/>
      <c r="AG46" s="23"/>
      <c r="AH46" s="23"/>
      <c r="AI46" s="23"/>
      <c r="AJ46" s="23"/>
      <c r="AK46" s="10"/>
      <c r="AM46" s="97"/>
      <c r="AN46" s="87"/>
      <c r="AO46" s="88"/>
      <c r="AP46" s="88"/>
      <c r="AQ46" s="88"/>
      <c r="AR46" s="88"/>
      <c r="AS46" s="88"/>
      <c r="AT46" s="88"/>
      <c r="AU46" s="88"/>
      <c r="AV46" s="99"/>
    </row>
    <row r="47" spans="2:48" s="11" customFormat="1" ht="12" customHeight="1">
      <c r="B47" s="42"/>
      <c r="C47" s="160" t="s">
        <v>60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0"/>
      <c r="AM47" s="97"/>
      <c r="AN47" s="87"/>
      <c r="AO47" s="88"/>
      <c r="AP47" s="88"/>
      <c r="AQ47" s="88"/>
      <c r="AR47" s="88"/>
      <c r="AS47" s="88"/>
      <c r="AT47" s="88"/>
      <c r="AU47" s="88"/>
      <c r="AV47" s="99"/>
    </row>
    <row r="48" spans="2:48" s="11" customFormat="1" ht="12" customHeight="1">
      <c r="B48" s="42"/>
      <c r="C48" s="160" t="s">
        <v>139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0"/>
      <c r="AM48" s="97"/>
      <c r="AN48" s="87"/>
      <c r="AO48" s="88"/>
      <c r="AP48" s="88"/>
      <c r="AQ48" s="88"/>
      <c r="AR48" s="88"/>
      <c r="AS48" s="88"/>
      <c r="AT48" s="88"/>
      <c r="AU48" s="88"/>
      <c r="AV48" s="99"/>
    </row>
    <row r="49" spans="2:48" s="11" customFormat="1" ht="12" customHeight="1">
      <c r="B49" s="42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84" t="s">
        <v>140</v>
      </c>
      <c r="AK49" s="10"/>
      <c r="AM49" s="97"/>
      <c r="AN49" s="87"/>
      <c r="AO49" s="88"/>
      <c r="AP49" s="88"/>
      <c r="AQ49" s="88"/>
      <c r="AR49" s="88"/>
      <c r="AS49" s="88"/>
      <c r="AT49" s="88"/>
      <c r="AU49" s="88"/>
      <c r="AV49" s="99"/>
    </row>
    <row r="50" spans="2:48" s="11" customFormat="1" ht="12" customHeight="1">
      <c r="B50" s="42"/>
      <c r="C50" s="164" t="s">
        <v>61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6"/>
      <c r="AF50" s="167" t="s">
        <v>17</v>
      </c>
      <c r="AG50" s="167"/>
      <c r="AH50" s="167"/>
      <c r="AI50" s="167"/>
      <c r="AJ50" s="167"/>
      <c r="AK50" s="10"/>
      <c r="AM50" s="97"/>
      <c r="AN50" s="87"/>
      <c r="AO50" s="88"/>
      <c r="AP50" s="88"/>
      <c r="AQ50" s="88"/>
      <c r="AR50" s="88"/>
      <c r="AS50" s="88"/>
      <c r="AT50" s="88"/>
      <c r="AU50" s="88"/>
      <c r="AV50" s="99"/>
    </row>
    <row r="51" spans="2:48" s="11" customFormat="1" ht="12" customHeight="1">
      <c r="B51" s="42"/>
      <c r="C51" s="187">
        <v>1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58">
        <v>2</v>
      </c>
      <c r="AG51" s="158"/>
      <c r="AH51" s="158"/>
      <c r="AI51" s="158"/>
      <c r="AJ51" s="158"/>
      <c r="AK51" s="10"/>
      <c r="AM51" s="97"/>
      <c r="AN51" s="87">
        <v>1</v>
      </c>
      <c r="AO51" s="88">
        <v>2</v>
      </c>
      <c r="AP51" s="88">
        <v>3</v>
      </c>
      <c r="AQ51" s="88">
        <v>4</v>
      </c>
      <c r="AR51" s="88"/>
      <c r="AS51" s="94">
        <v>8</v>
      </c>
      <c r="AT51" s="88"/>
      <c r="AU51" s="88"/>
      <c r="AV51" s="99"/>
    </row>
    <row r="52" spans="2:48" s="11" customFormat="1" ht="12" customHeight="1">
      <c r="B52" s="42"/>
      <c r="C52" s="162" t="s">
        <v>141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59"/>
      <c r="AG52" s="159"/>
      <c r="AH52" s="159"/>
      <c r="AI52" s="159"/>
      <c r="AJ52" s="159"/>
      <c r="AK52" s="10"/>
      <c r="AM52" s="97"/>
      <c r="AN52" s="89">
        <f>SUM(AB67:AJ71)</f>
        <v>0</v>
      </c>
      <c r="AO52" s="89">
        <f>SUM(AB73:AJ77)</f>
        <v>0</v>
      </c>
      <c r="AP52" s="89">
        <f>SUM(AB79:AJ83)</f>
        <v>0</v>
      </c>
      <c r="AQ52" s="89">
        <f>SUM(AB85:AJ89)</f>
        <v>0</v>
      </c>
      <c r="AR52" s="90">
        <f>SUM(AN52:AQ52)</f>
        <v>0</v>
      </c>
      <c r="AS52" s="94">
        <v>12</v>
      </c>
      <c r="AT52" s="88"/>
      <c r="AU52" s="88"/>
      <c r="AV52" s="99"/>
    </row>
    <row r="53" spans="2:48" s="11" customFormat="1" ht="12" customHeight="1">
      <c r="B53" s="42"/>
      <c r="C53" s="168" t="s">
        <v>142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9" t="s">
        <v>62</v>
      </c>
      <c r="AG53" s="169"/>
      <c r="AH53" s="169"/>
      <c r="AI53" s="169"/>
      <c r="AJ53" s="169"/>
      <c r="AK53" s="10"/>
      <c r="AM53" s="97"/>
      <c r="AN53" s="89">
        <f>ROUND(AN52*20/120,2)</f>
        <v>0</v>
      </c>
      <c r="AO53" s="89">
        <f>ROUND(AO52*20/120,2)</f>
        <v>0</v>
      </c>
      <c r="AP53" s="89">
        <f>ROUND(AP52*20/120,2)</f>
        <v>0</v>
      </c>
      <c r="AQ53" s="89">
        <f>ROUND(AQ52*20/120,2)</f>
        <v>0</v>
      </c>
      <c r="AR53" s="90">
        <f>SUM(AN53:AQ53)</f>
        <v>0</v>
      </c>
      <c r="AS53" s="94">
        <v>32</v>
      </c>
      <c r="AT53" s="88"/>
      <c r="AU53" s="88"/>
      <c r="AV53" s="99"/>
    </row>
    <row r="54" spans="2:48" s="11" customFormat="1" ht="12" customHeight="1">
      <c r="B54" s="42"/>
      <c r="C54" s="152" t="s">
        <v>143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3">
        <f>AF52*20/120</f>
        <v>0</v>
      </c>
      <c r="AG54" s="153"/>
      <c r="AH54" s="153"/>
      <c r="AI54" s="153"/>
      <c r="AJ54" s="153"/>
      <c r="AK54" s="10"/>
      <c r="AM54" s="97"/>
      <c r="AN54" s="89"/>
      <c r="AO54" s="90">
        <f>AN53</f>
        <v>0</v>
      </c>
      <c r="AP54" s="90">
        <f>ROUND((AN52+AO52)*20/120,2)</f>
        <v>0</v>
      </c>
      <c r="AQ54" s="90">
        <f>ROUND((AN52+AO52+AP52)*20/120,2)</f>
        <v>0</v>
      </c>
      <c r="AR54" s="90">
        <f>INDEX(AN54:AQ54,инд)</f>
        <v>0</v>
      </c>
      <c r="AS54" s="94">
        <v>36</v>
      </c>
      <c r="AT54" s="88"/>
      <c r="AU54" s="88"/>
      <c r="AV54" s="99"/>
    </row>
    <row r="55" spans="2:48" s="11" customFormat="1" ht="23.25" customHeight="1" hidden="1">
      <c r="B55" s="4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3"/>
      <c r="AG55" s="163"/>
      <c r="AH55" s="163"/>
      <c r="AI55" s="163"/>
      <c r="AJ55" s="163"/>
      <c r="AK55" s="10"/>
      <c r="AM55" s="97"/>
      <c r="AN55" s="89"/>
      <c r="AO55" s="90"/>
      <c r="AP55" s="90"/>
      <c r="AQ55" s="90"/>
      <c r="AR55" s="90"/>
      <c r="AS55" s="94">
        <v>44</v>
      </c>
      <c r="AT55" s="88"/>
      <c r="AU55" s="88"/>
      <c r="AV55" s="99"/>
    </row>
    <row r="56" spans="2:48" s="11" customFormat="1" ht="12" customHeight="1" hidden="1">
      <c r="B56" s="4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61"/>
      <c r="AG56" s="161"/>
      <c r="AH56" s="161"/>
      <c r="AI56" s="161"/>
      <c r="AJ56" s="161"/>
      <c r="AK56" s="10"/>
      <c r="AM56" s="97"/>
      <c r="AN56" s="89"/>
      <c r="AO56" s="90"/>
      <c r="AP56" s="90"/>
      <c r="AQ56" s="90"/>
      <c r="AR56" s="90"/>
      <c r="AS56" s="94">
        <v>48</v>
      </c>
      <c r="AT56" s="88"/>
      <c r="AU56" s="88"/>
      <c r="AV56" s="99"/>
    </row>
    <row r="57" spans="2:48" s="11" customFormat="1" ht="12" customHeight="1">
      <c r="B57" s="42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10"/>
      <c r="AM57" s="97"/>
      <c r="AN57" s="87"/>
      <c r="AO57" s="88"/>
      <c r="AP57" s="88"/>
      <c r="AQ57" s="88"/>
      <c r="AR57" s="88"/>
      <c r="AS57" s="94">
        <v>50</v>
      </c>
      <c r="AT57" s="88"/>
      <c r="AU57" s="88"/>
      <c r="AV57" s="99"/>
    </row>
    <row r="58" spans="2:48" s="11" customFormat="1" ht="12" customHeight="1">
      <c r="B58" s="42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6" t="s">
        <v>73</v>
      </c>
      <c r="U58" s="18"/>
      <c r="V58" s="17"/>
      <c r="W58" s="6"/>
      <c r="X58" s="4"/>
      <c r="Y58" s="122"/>
      <c r="Z58" s="123"/>
      <c r="AA58" s="124"/>
      <c r="AB58" s="154">
        <f>IF(инд=1,4,IF(инд=2,7,IF(инд=3,10,1)))</f>
        <v>4</v>
      </c>
      <c r="AC58" s="155"/>
      <c r="AD58" s="155"/>
      <c r="AE58" s="156"/>
      <c r="AF58" s="154">
        <f>IF(инд&gt;11,год+1,год)</f>
        <v>2019</v>
      </c>
      <c r="AG58" s="155"/>
      <c r="AH58" s="155"/>
      <c r="AI58" s="155"/>
      <c r="AJ58" s="156"/>
      <c r="AK58" s="10"/>
      <c r="AM58" s="97"/>
      <c r="AN58" s="87"/>
      <c r="AO58" s="88"/>
      <c r="AP58" s="88"/>
      <c r="AQ58" s="88"/>
      <c r="AR58" s="88"/>
      <c r="AS58" s="94">
        <v>51</v>
      </c>
      <c r="AT58" s="88"/>
      <c r="AU58" s="88"/>
      <c r="AV58" s="99"/>
    </row>
    <row r="59" spans="2:48" s="11" customFormat="1" ht="12" customHeight="1">
      <c r="B59" s="42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18"/>
      <c r="U59" s="18"/>
      <c r="V59" s="17"/>
      <c r="W59" s="7"/>
      <c r="X59" s="8"/>
      <c r="Y59" s="157" t="s">
        <v>18</v>
      </c>
      <c r="Z59" s="157"/>
      <c r="AA59" s="157"/>
      <c r="AB59" s="157" t="s">
        <v>15</v>
      </c>
      <c r="AC59" s="157"/>
      <c r="AD59" s="157"/>
      <c r="AE59" s="157"/>
      <c r="AF59" s="157" t="s">
        <v>16</v>
      </c>
      <c r="AG59" s="157"/>
      <c r="AH59" s="157"/>
      <c r="AI59" s="157"/>
      <c r="AJ59" s="157"/>
      <c r="AK59" s="10"/>
      <c r="AM59" s="97"/>
      <c r="AN59" s="87"/>
      <c r="AO59" s="88"/>
      <c r="AP59" s="88"/>
      <c r="AQ59" s="88"/>
      <c r="AR59" s="88"/>
      <c r="AS59" s="94">
        <v>52</v>
      </c>
      <c r="AT59" s="88"/>
      <c r="AU59" s="88"/>
      <c r="AV59" s="99"/>
    </row>
    <row r="60" spans="2:48" s="11" customFormat="1" ht="12" customHeight="1">
      <c r="B60" s="42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10"/>
      <c r="AM60" s="97"/>
      <c r="AN60" s="87"/>
      <c r="AO60" s="88"/>
      <c r="AP60" s="88"/>
      <c r="AQ60" s="88"/>
      <c r="AR60" s="88"/>
      <c r="AS60" s="94">
        <v>60</v>
      </c>
      <c r="AT60" s="88"/>
      <c r="AU60" s="88"/>
      <c r="AV60" s="99"/>
    </row>
    <row r="61" spans="2:48" s="11" customFormat="1" ht="12" customHeight="1">
      <c r="B61" s="42"/>
      <c r="C61" s="160" t="s">
        <v>63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0"/>
      <c r="AM61" s="97"/>
      <c r="AN61" s="87"/>
      <c r="AO61" s="88"/>
      <c r="AP61" s="88"/>
      <c r="AQ61" s="88"/>
      <c r="AR61" s="88"/>
      <c r="AS61" s="94">
        <v>64</v>
      </c>
      <c r="AT61" s="88"/>
      <c r="AU61" s="88"/>
      <c r="AV61" s="99"/>
    </row>
    <row r="62" spans="2:48" s="11" customFormat="1" ht="12" customHeight="1">
      <c r="B62" s="42"/>
      <c r="C62" s="160" t="s">
        <v>144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0"/>
      <c r="AM62" s="97"/>
      <c r="AN62" s="87"/>
      <c r="AO62" s="88"/>
      <c r="AP62" s="88"/>
      <c r="AQ62" s="88"/>
      <c r="AR62" s="88"/>
      <c r="AS62" s="94">
        <v>68</v>
      </c>
      <c r="AT62" s="88"/>
      <c r="AU62" s="88"/>
      <c r="AV62" s="99"/>
    </row>
    <row r="63" spans="2:48" s="19" customFormat="1" ht="9.75" customHeight="1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  <c r="AB63" s="47"/>
      <c r="AC63" s="47"/>
      <c r="AD63" s="47"/>
      <c r="AE63" s="47"/>
      <c r="AF63" s="85"/>
      <c r="AG63" s="85"/>
      <c r="AH63" s="85"/>
      <c r="AI63" s="85"/>
      <c r="AJ63" s="85"/>
      <c r="AK63" s="20"/>
      <c r="AM63" s="95"/>
      <c r="AN63" s="86"/>
      <c r="AO63" s="86"/>
      <c r="AP63" s="86"/>
      <c r="AQ63" s="86"/>
      <c r="AR63" s="86"/>
      <c r="AS63" s="94">
        <v>72</v>
      </c>
      <c r="AT63" s="86"/>
      <c r="AU63" s="86"/>
      <c r="AV63" s="21"/>
    </row>
    <row r="64" spans="2:48" s="11" customFormat="1" ht="48" customHeight="1">
      <c r="B64" s="9"/>
      <c r="C64" s="147" t="s">
        <v>64</v>
      </c>
      <c r="D64" s="147"/>
      <c r="E64" s="147"/>
      <c r="F64" s="147"/>
      <c r="G64" s="147"/>
      <c r="H64" s="147"/>
      <c r="I64" s="147"/>
      <c r="J64" s="147" t="s">
        <v>145</v>
      </c>
      <c r="K64" s="147"/>
      <c r="L64" s="147"/>
      <c r="M64" s="147"/>
      <c r="N64" s="147"/>
      <c r="O64" s="147"/>
      <c r="P64" s="147"/>
      <c r="Q64" s="147"/>
      <c r="R64" s="147"/>
      <c r="S64" s="147" t="s">
        <v>146</v>
      </c>
      <c r="T64" s="147"/>
      <c r="U64" s="147"/>
      <c r="V64" s="147"/>
      <c r="W64" s="147"/>
      <c r="X64" s="147"/>
      <c r="Y64" s="147"/>
      <c r="Z64" s="147"/>
      <c r="AA64" s="147"/>
      <c r="AB64" s="147" t="s">
        <v>147</v>
      </c>
      <c r="AC64" s="147"/>
      <c r="AD64" s="147"/>
      <c r="AE64" s="147"/>
      <c r="AF64" s="147"/>
      <c r="AG64" s="147"/>
      <c r="AH64" s="147"/>
      <c r="AI64" s="147"/>
      <c r="AJ64" s="147"/>
      <c r="AK64" s="10"/>
      <c r="AM64" s="101"/>
      <c r="AN64" s="88"/>
      <c r="AO64" s="88"/>
      <c r="AP64" s="88"/>
      <c r="AQ64" s="88"/>
      <c r="AR64" s="88"/>
      <c r="AS64" s="94">
        <v>84</v>
      </c>
      <c r="AT64" s="88"/>
      <c r="AU64" s="88"/>
      <c r="AV64" s="99"/>
    </row>
    <row r="65" spans="2:48" s="11" customFormat="1" ht="9.75" customHeight="1">
      <c r="B65" s="9"/>
      <c r="C65" s="144">
        <v>1</v>
      </c>
      <c r="D65" s="145"/>
      <c r="E65" s="145"/>
      <c r="F65" s="145"/>
      <c r="G65" s="145"/>
      <c r="H65" s="145"/>
      <c r="I65" s="146"/>
      <c r="J65" s="151">
        <v>2</v>
      </c>
      <c r="K65" s="151"/>
      <c r="L65" s="151"/>
      <c r="M65" s="151"/>
      <c r="N65" s="151"/>
      <c r="O65" s="151"/>
      <c r="P65" s="151"/>
      <c r="Q65" s="151"/>
      <c r="R65" s="151"/>
      <c r="S65" s="151">
        <v>3</v>
      </c>
      <c r="T65" s="151"/>
      <c r="U65" s="151"/>
      <c r="V65" s="151"/>
      <c r="W65" s="151"/>
      <c r="X65" s="151"/>
      <c r="Y65" s="151"/>
      <c r="Z65" s="151"/>
      <c r="AA65" s="151"/>
      <c r="AB65" s="151">
        <v>4</v>
      </c>
      <c r="AC65" s="151"/>
      <c r="AD65" s="151"/>
      <c r="AE65" s="151"/>
      <c r="AF65" s="151"/>
      <c r="AG65" s="151"/>
      <c r="AH65" s="151"/>
      <c r="AI65" s="151"/>
      <c r="AJ65" s="151"/>
      <c r="AK65" s="10"/>
      <c r="AM65" s="101"/>
      <c r="AN65" s="88"/>
      <c r="AO65" s="88"/>
      <c r="AP65" s="88"/>
      <c r="AQ65" s="88"/>
      <c r="AR65" s="88"/>
      <c r="AS65" s="94">
        <v>90</v>
      </c>
      <c r="AT65" s="88"/>
      <c r="AU65" s="88"/>
      <c r="AV65" s="99"/>
    </row>
    <row r="66" spans="2:48" s="16" customFormat="1" ht="12" customHeight="1">
      <c r="B66" s="15"/>
      <c r="C66" s="194"/>
      <c r="D66" s="194"/>
      <c r="E66" s="194"/>
      <c r="F66" s="194"/>
      <c r="G66" s="194"/>
      <c r="H66" s="194"/>
      <c r="I66" s="194"/>
      <c r="J66" s="195"/>
      <c r="K66" s="195"/>
      <c r="L66" s="195"/>
      <c r="M66" s="195"/>
      <c r="N66" s="195"/>
      <c r="O66" s="195"/>
      <c r="P66" s="195"/>
      <c r="Q66" s="195"/>
      <c r="R66" s="195"/>
      <c r="S66" s="196"/>
      <c r="T66" s="196"/>
      <c r="U66" s="196"/>
      <c r="V66" s="196"/>
      <c r="W66" s="196"/>
      <c r="X66" s="196"/>
      <c r="Y66" s="196"/>
      <c r="Z66" s="196"/>
      <c r="AA66" s="196"/>
      <c r="AB66" s="195">
        <f aca="true" t="shared" si="0" ref="AB66:AB89">ROUND(J66*S66,2)</f>
        <v>0</v>
      </c>
      <c r="AC66" s="195"/>
      <c r="AD66" s="195"/>
      <c r="AE66" s="195"/>
      <c r="AF66" s="195"/>
      <c r="AG66" s="195"/>
      <c r="AH66" s="195"/>
      <c r="AI66" s="195"/>
      <c r="AJ66" s="195"/>
      <c r="AK66" s="65"/>
      <c r="AL66" s="66"/>
      <c r="AM66" s="102"/>
      <c r="AN66" s="91"/>
      <c r="AO66" s="91"/>
      <c r="AP66" s="91"/>
      <c r="AQ66" s="91"/>
      <c r="AR66" s="91"/>
      <c r="AS66" s="94">
        <v>96</v>
      </c>
      <c r="AT66" s="92"/>
      <c r="AU66" s="92"/>
      <c r="AV66" s="100"/>
    </row>
    <row r="67" spans="2:48" s="16" customFormat="1" ht="12" customHeight="1">
      <c r="B67" s="15"/>
      <c r="C67" s="105"/>
      <c r="D67" s="105"/>
      <c r="E67" s="105"/>
      <c r="F67" s="105"/>
      <c r="G67" s="105"/>
      <c r="H67" s="105"/>
      <c r="I67" s="105"/>
      <c r="J67" s="109"/>
      <c r="K67" s="109"/>
      <c r="L67" s="109"/>
      <c r="M67" s="109"/>
      <c r="N67" s="109"/>
      <c r="O67" s="109"/>
      <c r="P67" s="109"/>
      <c r="Q67" s="109"/>
      <c r="R67" s="109"/>
      <c r="S67" s="106"/>
      <c r="T67" s="106"/>
      <c r="U67" s="106"/>
      <c r="V67" s="106"/>
      <c r="W67" s="106"/>
      <c r="X67" s="106"/>
      <c r="Y67" s="106"/>
      <c r="Z67" s="106"/>
      <c r="AA67" s="106"/>
      <c r="AB67" s="109">
        <f t="shared" si="0"/>
        <v>0</v>
      </c>
      <c r="AC67" s="109"/>
      <c r="AD67" s="109"/>
      <c r="AE67" s="109"/>
      <c r="AF67" s="109"/>
      <c r="AG67" s="109"/>
      <c r="AH67" s="109"/>
      <c r="AI67" s="109"/>
      <c r="AJ67" s="109"/>
      <c r="AK67" s="65"/>
      <c r="AL67" s="66"/>
      <c r="AM67" s="102"/>
      <c r="AN67" s="91"/>
      <c r="AO67" s="91"/>
      <c r="AP67" s="91"/>
      <c r="AQ67" s="91"/>
      <c r="AR67" s="91"/>
      <c r="AS67" s="94">
        <v>104</v>
      </c>
      <c r="AT67" s="92"/>
      <c r="AU67" s="92"/>
      <c r="AV67" s="100"/>
    </row>
    <row r="68" spans="2:48" s="16" customFormat="1" ht="12" customHeight="1">
      <c r="B68" s="15"/>
      <c r="C68" s="105"/>
      <c r="D68" s="105"/>
      <c r="E68" s="105"/>
      <c r="F68" s="105"/>
      <c r="G68" s="105"/>
      <c r="H68" s="105"/>
      <c r="I68" s="105"/>
      <c r="J68" s="109"/>
      <c r="K68" s="109"/>
      <c r="L68" s="109"/>
      <c r="M68" s="109"/>
      <c r="N68" s="109"/>
      <c r="O68" s="109"/>
      <c r="P68" s="109"/>
      <c r="Q68" s="109"/>
      <c r="R68" s="109"/>
      <c r="S68" s="106"/>
      <c r="T68" s="106"/>
      <c r="U68" s="106"/>
      <c r="V68" s="106"/>
      <c r="W68" s="106"/>
      <c r="X68" s="106"/>
      <c r="Y68" s="106"/>
      <c r="Z68" s="106"/>
      <c r="AA68" s="106"/>
      <c r="AB68" s="109">
        <f t="shared" si="0"/>
        <v>0</v>
      </c>
      <c r="AC68" s="109"/>
      <c r="AD68" s="109"/>
      <c r="AE68" s="109"/>
      <c r="AF68" s="109"/>
      <c r="AG68" s="109"/>
      <c r="AH68" s="109"/>
      <c r="AI68" s="109"/>
      <c r="AJ68" s="109"/>
      <c r="AK68" s="65"/>
      <c r="AL68" s="66"/>
      <c r="AM68" s="102"/>
      <c r="AN68" s="91"/>
      <c r="AO68" s="91"/>
      <c r="AP68" s="91"/>
      <c r="AQ68" s="91"/>
      <c r="AR68" s="91"/>
      <c r="AS68" s="94">
        <v>108</v>
      </c>
      <c r="AT68" s="92"/>
      <c r="AU68" s="92"/>
      <c r="AV68" s="100"/>
    </row>
    <row r="69" spans="2:48" s="16" customFormat="1" ht="12" customHeight="1">
      <c r="B69" s="15"/>
      <c r="C69" s="105"/>
      <c r="D69" s="105"/>
      <c r="E69" s="105"/>
      <c r="F69" s="105"/>
      <c r="G69" s="105"/>
      <c r="H69" s="105"/>
      <c r="I69" s="105"/>
      <c r="J69" s="109"/>
      <c r="K69" s="109"/>
      <c r="L69" s="109"/>
      <c r="M69" s="109"/>
      <c r="N69" s="109"/>
      <c r="O69" s="109"/>
      <c r="P69" s="109"/>
      <c r="Q69" s="109"/>
      <c r="R69" s="109"/>
      <c r="S69" s="108"/>
      <c r="T69" s="108"/>
      <c r="U69" s="108"/>
      <c r="V69" s="108"/>
      <c r="W69" s="108"/>
      <c r="X69" s="108"/>
      <c r="Y69" s="108"/>
      <c r="Z69" s="108"/>
      <c r="AA69" s="108"/>
      <c r="AB69" s="109">
        <f t="shared" si="0"/>
        <v>0</v>
      </c>
      <c r="AC69" s="109"/>
      <c r="AD69" s="109"/>
      <c r="AE69" s="109"/>
      <c r="AF69" s="109"/>
      <c r="AG69" s="109"/>
      <c r="AH69" s="109"/>
      <c r="AI69" s="109"/>
      <c r="AJ69" s="109"/>
      <c r="AK69" s="65"/>
      <c r="AL69" s="66"/>
      <c r="AM69" s="102"/>
      <c r="AN69" s="91"/>
      <c r="AO69" s="91"/>
      <c r="AP69" s="91"/>
      <c r="AQ69" s="91"/>
      <c r="AR69" s="91"/>
      <c r="AS69" s="94">
        <v>116</v>
      </c>
      <c r="AT69" s="92"/>
      <c r="AU69" s="92"/>
      <c r="AV69" s="100"/>
    </row>
    <row r="70" spans="2:48" s="16" customFormat="1" ht="12" customHeight="1">
      <c r="B70" s="15"/>
      <c r="C70" s="105"/>
      <c r="D70" s="105"/>
      <c r="E70" s="105"/>
      <c r="F70" s="105"/>
      <c r="G70" s="105"/>
      <c r="H70" s="105"/>
      <c r="I70" s="105"/>
      <c r="J70" s="109"/>
      <c r="K70" s="109"/>
      <c r="L70" s="109"/>
      <c r="M70" s="109"/>
      <c r="N70" s="109"/>
      <c r="O70" s="109"/>
      <c r="P70" s="109"/>
      <c r="Q70" s="109"/>
      <c r="R70" s="109"/>
      <c r="S70" s="106"/>
      <c r="T70" s="106"/>
      <c r="U70" s="106"/>
      <c r="V70" s="106"/>
      <c r="W70" s="106"/>
      <c r="X70" s="106"/>
      <c r="Y70" s="106"/>
      <c r="Z70" s="106"/>
      <c r="AA70" s="106"/>
      <c r="AB70" s="109">
        <f t="shared" si="0"/>
        <v>0</v>
      </c>
      <c r="AC70" s="109"/>
      <c r="AD70" s="109"/>
      <c r="AE70" s="109"/>
      <c r="AF70" s="109"/>
      <c r="AG70" s="109"/>
      <c r="AH70" s="109"/>
      <c r="AI70" s="109"/>
      <c r="AJ70" s="109"/>
      <c r="AK70" s="65"/>
      <c r="AL70" s="66"/>
      <c r="AM70" s="102"/>
      <c r="AN70" s="91"/>
      <c r="AO70" s="91"/>
      <c r="AP70" s="91"/>
      <c r="AQ70" s="91"/>
      <c r="AR70" s="91"/>
      <c r="AS70" s="94">
        <v>124</v>
      </c>
      <c r="AT70" s="92"/>
      <c r="AU70" s="92"/>
      <c r="AV70" s="100"/>
    </row>
    <row r="71" spans="2:48" s="16" customFormat="1" ht="12" customHeight="1">
      <c r="B71" s="15"/>
      <c r="C71" s="105"/>
      <c r="D71" s="105"/>
      <c r="E71" s="105"/>
      <c r="F71" s="105"/>
      <c r="G71" s="105"/>
      <c r="H71" s="105"/>
      <c r="I71" s="105"/>
      <c r="J71" s="109"/>
      <c r="K71" s="109"/>
      <c r="L71" s="109"/>
      <c r="M71" s="109"/>
      <c r="N71" s="109"/>
      <c r="O71" s="109"/>
      <c r="P71" s="109"/>
      <c r="Q71" s="109"/>
      <c r="R71" s="109"/>
      <c r="S71" s="106"/>
      <c r="T71" s="106"/>
      <c r="U71" s="106"/>
      <c r="V71" s="106"/>
      <c r="W71" s="106"/>
      <c r="X71" s="106"/>
      <c r="Y71" s="106"/>
      <c r="Z71" s="106"/>
      <c r="AA71" s="106"/>
      <c r="AB71" s="109">
        <f t="shared" si="0"/>
        <v>0</v>
      </c>
      <c r="AC71" s="109"/>
      <c r="AD71" s="109"/>
      <c r="AE71" s="109"/>
      <c r="AF71" s="109"/>
      <c r="AG71" s="109"/>
      <c r="AH71" s="109"/>
      <c r="AI71" s="109"/>
      <c r="AJ71" s="109"/>
      <c r="AK71" s="65"/>
      <c r="AL71" s="66"/>
      <c r="AM71" s="102"/>
      <c r="AN71" s="91"/>
      <c r="AO71" s="91"/>
      <c r="AP71" s="91"/>
      <c r="AQ71" s="91"/>
      <c r="AR71" s="91"/>
      <c r="AS71" s="94">
        <v>132</v>
      </c>
      <c r="AT71" s="92"/>
      <c r="AU71" s="92"/>
      <c r="AV71" s="100"/>
    </row>
    <row r="72" spans="2:48" s="16" customFormat="1" ht="12" customHeight="1">
      <c r="B72" s="15"/>
      <c r="C72" s="105"/>
      <c r="D72" s="105"/>
      <c r="E72" s="105"/>
      <c r="F72" s="105"/>
      <c r="G72" s="105"/>
      <c r="H72" s="105"/>
      <c r="I72" s="105"/>
      <c r="J72" s="109"/>
      <c r="K72" s="109"/>
      <c r="L72" s="109"/>
      <c r="M72" s="109"/>
      <c r="N72" s="109"/>
      <c r="O72" s="109"/>
      <c r="P72" s="109"/>
      <c r="Q72" s="109"/>
      <c r="R72" s="109"/>
      <c r="S72" s="106"/>
      <c r="T72" s="106"/>
      <c r="U72" s="106"/>
      <c r="V72" s="106"/>
      <c r="W72" s="106"/>
      <c r="X72" s="106"/>
      <c r="Y72" s="106"/>
      <c r="Z72" s="106"/>
      <c r="AA72" s="106"/>
      <c r="AB72" s="109">
        <f t="shared" si="0"/>
        <v>0</v>
      </c>
      <c r="AC72" s="109"/>
      <c r="AD72" s="109"/>
      <c r="AE72" s="109"/>
      <c r="AF72" s="109"/>
      <c r="AG72" s="109"/>
      <c r="AH72" s="109"/>
      <c r="AI72" s="109"/>
      <c r="AJ72" s="109"/>
      <c r="AK72" s="65"/>
      <c r="AL72" s="66"/>
      <c r="AM72" s="102"/>
      <c r="AN72" s="91"/>
      <c r="AO72" s="91"/>
      <c r="AP72" s="91"/>
      <c r="AQ72" s="91"/>
      <c r="AR72" s="91"/>
      <c r="AS72" s="94">
        <v>136</v>
      </c>
      <c r="AT72" s="92"/>
      <c r="AU72" s="92"/>
      <c r="AV72" s="100"/>
    </row>
    <row r="73" spans="2:48" s="16" customFormat="1" ht="12" customHeight="1">
      <c r="B73" s="15"/>
      <c r="C73" s="105"/>
      <c r="D73" s="105"/>
      <c r="E73" s="105"/>
      <c r="F73" s="105"/>
      <c r="G73" s="105"/>
      <c r="H73" s="105"/>
      <c r="I73" s="105"/>
      <c r="J73" s="109"/>
      <c r="K73" s="109"/>
      <c r="L73" s="109"/>
      <c r="M73" s="109"/>
      <c r="N73" s="109"/>
      <c r="O73" s="109"/>
      <c r="P73" s="109"/>
      <c r="Q73" s="109"/>
      <c r="R73" s="109"/>
      <c r="S73" s="107"/>
      <c r="T73" s="107"/>
      <c r="U73" s="107"/>
      <c r="V73" s="107"/>
      <c r="W73" s="107"/>
      <c r="X73" s="107"/>
      <c r="Y73" s="107"/>
      <c r="Z73" s="107"/>
      <c r="AA73" s="107"/>
      <c r="AB73" s="109">
        <f t="shared" si="0"/>
        <v>0</v>
      </c>
      <c r="AC73" s="109"/>
      <c r="AD73" s="109"/>
      <c r="AE73" s="109"/>
      <c r="AF73" s="109"/>
      <c r="AG73" s="109"/>
      <c r="AH73" s="109"/>
      <c r="AI73" s="109"/>
      <c r="AJ73" s="109"/>
      <c r="AK73" s="65"/>
      <c r="AL73" s="66"/>
      <c r="AM73" s="102"/>
      <c r="AN73" s="91"/>
      <c r="AO73" s="91"/>
      <c r="AP73" s="91"/>
      <c r="AQ73" s="91"/>
      <c r="AR73" s="91"/>
      <c r="AS73" s="94">
        <v>144</v>
      </c>
      <c r="AT73" s="92"/>
      <c r="AU73" s="92"/>
      <c r="AV73" s="100"/>
    </row>
    <row r="74" spans="2:48" s="16" customFormat="1" ht="12" customHeight="1">
      <c r="B74" s="15"/>
      <c r="C74" s="105"/>
      <c r="D74" s="105"/>
      <c r="E74" s="105"/>
      <c r="F74" s="105"/>
      <c r="G74" s="105"/>
      <c r="H74" s="105"/>
      <c r="I74" s="105"/>
      <c r="J74" s="109"/>
      <c r="K74" s="109"/>
      <c r="L74" s="109"/>
      <c r="M74" s="109"/>
      <c r="N74" s="109"/>
      <c r="O74" s="109"/>
      <c r="P74" s="109"/>
      <c r="Q74" s="109"/>
      <c r="R74" s="109"/>
      <c r="S74" s="107"/>
      <c r="T74" s="107"/>
      <c r="U74" s="107"/>
      <c r="V74" s="107"/>
      <c r="W74" s="107"/>
      <c r="X74" s="107"/>
      <c r="Y74" s="107"/>
      <c r="Z74" s="107"/>
      <c r="AA74" s="107"/>
      <c r="AB74" s="109">
        <f t="shared" si="0"/>
        <v>0</v>
      </c>
      <c r="AC74" s="109"/>
      <c r="AD74" s="109"/>
      <c r="AE74" s="109"/>
      <c r="AF74" s="109"/>
      <c r="AG74" s="109"/>
      <c r="AH74" s="109"/>
      <c r="AI74" s="109"/>
      <c r="AJ74" s="109"/>
      <c r="AK74" s="65"/>
      <c r="AL74" s="66"/>
      <c r="AM74" s="102"/>
      <c r="AN74" s="91"/>
      <c r="AO74" s="91"/>
      <c r="AP74" s="91"/>
      <c r="AQ74" s="91"/>
      <c r="AR74" s="91"/>
      <c r="AS74" s="94">
        <v>152</v>
      </c>
      <c r="AT74" s="92"/>
      <c r="AU74" s="92"/>
      <c r="AV74" s="100"/>
    </row>
    <row r="75" spans="2:48" s="16" customFormat="1" ht="12" customHeight="1">
      <c r="B75" s="15"/>
      <c r="C75" s="105"/>
      <c r="D75" s="105"/>
      <c r="E75" s="105"/>
      <c r="F75" s="105"/>
      <c r="G75" s="105"/>
      <c r="H75" s="105"/>
      <c r="I75" s="105"/>
      <c r="J75" s="109"/>
      <c r="K75" s="109"/>
      <c r="L75" s="109"/>
      <c r="M75" s="109"/>
      <c r="N75" s="109"/>
      <c r="O75" s="109"/>
      <c r="P75" s="109"/>
      <c r="Q75" s="109"/>
      <c r="R75" s="109"/>
      <c r="S75" s="107"/>
      <c r="T75" s="107"/>
      <c r="U75" s="107"/>
      <c r="V75" s="107"/>
      <c r="W75" s="107"/>
      <c r="X75" s="107"/>
      <c r="Y75" s="107"/>
      <c r="Z75" s="107"/>
      <c r="AA75" s="107"/>
      <c r="AB75" s="109">
        <f t="shared" si="0"/>
        <v>0</v>
      </c>
      <c r="AC75" s="109"/>
      <c r="AD75" s="109"/>
      <c r="AE75" s="109"/>
      <c r="AF75" s="109"/>
      <c r="AG75" s="109"/>
      <c r="AH75" s="109"/>
      <c r="AI75" s="109"/>
      <c r="AJ75" s="109"/>
      <c r="AK75" s="65"/>
      <c r="AL75" s="66"/>
      <c r="AM75" s="102"/>
      <c r="AN75" s="91"/>
      <c r="AO75" s="91"/>
      <c r="AP75" s="91"/>
      <c r="AQ75" s="91"/>
      <c r="AR75" s="91"/>
      <c r="AS75" s="94">
        <v>156</v>
      </c>
      <c r="AT75" s="92"/>
      <c r="AU75" s="92"/>
      <c r="AV75" s="100"/>
    </row>
    <row r="76" spans="2:48" s="16" customFormat="1" ht="12" customHeight="1">
      <c r="B76" s="15"/>
      <c r="C76" s="105"/>
      <c r="D76" s="105"/>
      <c r="E76" s="105"/>
      <c r="F76" s="105"/>
      <c r="G76" s="105"/>
      <c r="H76" s="105"/>
      <c r="I76" s="105"/>
      <c r="J76" s="109"/>
      <c r="K76" s="109"/>
      <c r="L76" s="109"/>
      <c r="M76" s="109"/>
      <c r="N76" s="109"/>
      <c r="O76" s="109"/>
      <c r="P76" s="109"/>
      <c r="Q76" s="109"/>
      <c r="R76" s="109"/>
      <c r="S76" s="107"/>
      <c r="T76" s="107"/>
      <c r="U76" s="107"/>
      <c r="V76" s="107"/>
      <c r="W76" s="107"/>
      <c r="X76" s="107"/>
      <c r="Y76" s="107"/>
      <c r="Z76" s="107"/>
      <c r="AA76" s="107"/>
      <c r="AB76" s="109">
        <f t="shared" si="0"/>
        <v>0</v>
      </c>
      <c r="AC76" s="109"/>
      <c r="AD76" s="109"/>
      <c r="AE76" s="109"/>
      <c r="AF76" s="109"/>
      <c r="AG76" s="109"/>
      <c r="AH76" s="109"/>
      <c r="AI76" s="109"/>
      <c r="AJ76" s="109"/>
      <c r="AK76" s="65"/>
      <c r="AL76" s="66"/>
      <c r="AM76" s="102"/>
      <c r="AN76" s="91"/>
      <c r="AO76" s="91"/>
      <c r="AP76" s="91"/>
      <c r="AQ76" s="91"/>
      <c r="AR76" s="91"/>
      <c r="AS76" s="94">
        <v>170</v>
      </c>
      <c r="AT76" s="92"/>
      <c r="AU76" s="92"/>
      <c r="AV76" s="100"/>
    </row>
    <row r="77" spans="2:48" s="16" customFormat="1" ht="12" customHeight="1">
      <c r="B77" s="15"/>
      <c r="C77" s="105"/>
      <c r="D77" s="105"/>
      <c r="E77" s="105"/>
      <c r="F77" s="105"/>
      <c r="G77" s="105"/>
      <c r="H77" s="105"/>
      <c r="I77" s="105"/>
      <c r="J77" s="109"/>
      <c r="K77" s="109"/>
      <c r="L77" s="109"/>
      <c r="M77" s="109"/>
      <c r="N77" s="109"/>
      <c r="O77" s="109"/>
      <c r="P77" s="109"/>
      <c r="Q77" s="109"/>
      <c r="R77" s="109"/>
      <c r="S77" s="108"/>
      <c r="T77" s="108"/>
      <c r="U77" s="108"/>
      <c r="V77" s="108"/>
      <c r="W77" s="108"/>
      <c r="X77" s="108"/>
      <c r="Y77" s="108"/>
      <c r="Z77" s="108"/>
      <c r="AA77" s="108"/>
      <c r="AB77" s="109">
        <f t="shared" si="0"/>
        <v>0</v>
      </c>
      <c r="AC77" s="109"/>
      <c r="AD77" s="109"/>
      <c r="AE77" s="109"/>
      <c r="AF77" s="109"/>
      <c r="AG77" s="109"/>
      <c r="AH77" s="109"/>
      <c r="AI77" s="109"/>
      <c r="AJ77" s="109"/>
      <c r="AK77" s="65"/>
      <c r="AL77" s="66"/>
      <c r="AM77" s="102"/>
      <c r="AN77" s="91"/>
      <c r="AO77" s="91"/>
      <c r="AP77" s="91"/>
      <c r="AQ77" s="91"/>
      <c r="AR77" s="91"/>
      <c r="AS77" s="94">
        <v>174</v>
      </c>
      <c r="AT77" s="92"/>
      <c r="AU77" s="92"/>
      <c r="AV77" s="100"/>
    </row>
    <row r="78" spans="2:48" s="16" customFormat="1" ht="12" customHeight="1">
      <c r="B78" s="15"/>
      <c r="C78" s="105"/>
      <c r="D78" s="105"/>
      <c r="E78" s="105"/>
      <c r="F78" s="105"/>
      <c r="G78" s="105"/>
      <c r="H78" s="105"/>
      <c r="I78" s="105"/>
      <c r="J78" s="109"/>
      <c r="K78" s="109"/>
      <c r="L78" s="109"/>
      <c r="M78" s="109"/>
      <c r="N78" s="109"/>
      <c r="O78" s="109"/>
      <c r="P78" s="109"/>
      <c r="Q78" s="109"/>
      <c r="R78" s="109"/>
      <c r="S78" s="106"/>
      <c r="T78" s="106"/>
      <c r="U78" s="106"/>
      <c r="V78" s="106"/>
      <c r="W78" s="106"/>
      <c r="X78" s="106"/>
      <c r="Y78" s="106"/>
      <c r="Z78" s="106"/>
      <c r="AA78" s="106"/>
      <c r="AB78" s="109">
        <f t="shared" si="0"/>
        <v>0</v>
      </c>
      <c r="AC78" s="109"/>
      <c r="AD78" s="109"/>
      <c r="AE78" s="109"/>
      <c r="AF78" s="109"/>
      <c r="AG78" s="109"/>
      <c r="AH78" s="109"/>
      <c r="AI78" s="109"/>
      <c r="AJ78" s="109"/>
      <c r="AK78" s="65"/>
      <c r="AL78" s="66"/>
      <c r="AM78" s="102"/>
      <c r="AN78" s="91"/>
      <c r="AO78" s="91"/>
      <c r="AP78" s="91"/>
      <c r="AQ78" s="91"/>
      <c r="AR78" s="91"/>
      <c r="AS78" s="94">
        <v>188</v>
      </c>
      <c r="AT78" s="92"/>
      <c r="AU78" s="92"/>
      <c r="AV78" s="100"/>
    </row>
    <row r="79" spans="2:48" s="16" customFormat="1" ht="12" customHeight="1">
      <c r="B79" s="15"/>
      <c r="C79" s="105"/>
      <c r="D79" s="105"/>
      <c r="E79" s="105"/>
      <c r="F79" s="105"/>
      <c r="G79" s="105"/>
      <c r="H79" s="105"/>
      <c r="I79" s="105"/>
      <c r="J79" s="109"/>
      <c r="K79" s="109"/>
      <c r="L79" s="109"/>
      <c r="M79" s="109"/>
      <c r="N79" s="109"/>
      <c r="O79" s="109"/>
      <c r="P79" s="109"/>
      <c r="Q79" s="109"/>
      <c r="R79" s="109"/>
      <c r="S79" s="107"/>
      <c r="T79" s="107"/>
      <c r="U79" s="107"/>
      <c r="V79" s="107"/>
      <c r="W79" s="107"/>
      <c r="X79" s="107"/>
      <c r="Y79" s="107"/>
      <c r="Z79" s="107"/>
      <c r="AA79" s="107"/>
      <c r="AB79" s="109">
        <f t="shared" si="0"/>
        <v>0</v>
      </c>
      <c r="AC79" s="109"/>
      <c r="AD79" s="109"/>
      <c r="AE79" s="109"/>
      <c r="AF79" s="109"/>
      <c r="AG79" s="109"/>
      <c r="AH79" s="109"/>
      <c r="AI79" s="109"/>
      <c r="AJ79" s="109"/>
      <c r="AK79" s="65"/>
      <c r="AL79" s="66"/>
      <c r="AM79" s="102"/>
      <c r="AN79" s="91"/>
      <c r="AO79" s="91"/>
      <c r="AP79" s="91"/>
      <c r="AQ79" s="91"/>
      <c r="AR79" s="91"/>
      <c r="AS79" s="94">
        <v>191</v>
      </c>
      <c r="AT79" s="92"/>
      <c r="AU79" s="92"/>
      <c r="AV79" s="100"/>
    </row>
    <row r="80" spans="2:48" s="16" customFormat="1" ht="12" customHeight="1">
      <c r="B80" s="15"/>
      <c r="C80" s="105"/>
      <c r="D80" s="105"/>
      <c r="E80" s="105"/>
      <c r="F80" s="105"/>
      <c r="G80" s="105"/>
      <c r="H80" s="105"/>
      <c r="I80" s="105"/>
      <c r="J80" s="109"/>
      <c r="K80" s="109"/>
      <c r="L80" s="109"/>
      <c r="M80" s="109"/>
      <c r="N80" s="109"/>
      <c r="O80" s="109"/>
      <c r="P80" s="109"/>
      <c r="Q80" s="109"/>
      <c r="R80" s="109"/>
      <c r="S80" s="107"/>
      <c r="T80" s="107"/>
      <c r="U80" s="107"/>
      <c r="V80" s="107"/>
      <c r="W80" s="107"/>
      <c r="X80" s="107"/>
      <c r="Y80" s="107"/>
      <c r="Z80" s="107"/>
      <c r="AA80" s="107"/>
      <c r="AB80" s="109">
        <f t="shared" si="0"/>
        <v>0</v>
      </c>
      <c r="AC80" s="109"/>
      <c r="AD80" s="109"/>
      <c r="AE80" s="109"/>
      <c r="AF80" s="109"/>
      <c r="AG80" s="109"/>
      <c r="AH80" s="109"/>
      <c r="AI80" s="109"/>
      <c r="AJ80" s="109"/>
      <c r="AK80" s="65"/>
      <c r="AL80" s="66"/>
      <c r="AM80" s="102"/>
      <c r="AN80" s="91"/>
      <c r="AO80" s="91"/>
      <c r="AP80" s="91"/>
      <c r="AQ80" s="91"/>
      <c r="AR80" s="91"/>
      <c r="AS80" s="94">
        <v>192</v>
      </c>
      <c r="AT80" s="92"/>
      <c r="AU80" s="92"/>
      <c r="AV80" s="100"/>
    </row>
    <row r="81" spans="2:48" s="16" customFormat="1" ht="12" customHeight="1">
      <c r="B81" s="15"/>
      <c r="C81" s="105"/>
      <c r="D81" s="105"/>
      <c r="E81" s="105"/>
      <c r="F81" s="105"/>
      <c r="G81" s="105"/>
      <c r="H81" s="105"/>
      <c r="I81" s="105"/>
      <c r="J81" s="109"/>
      <c r="K81" s="109"/>
      <c r="L81" s="109"/>
      <c r="M81" s="109"/>
      <c r="N81" s="109"/>
      <c r="O81" s="109"/>
      <c r="P81" s="109"/>
      <c r="Q81" s="109"/>
      <c r="R81" s="109"/>
      <c r="S81" s="107"/>
      <c r="T81" s="107"/>
      <c r="U81" s="107"/>
      <c r="V81" s="107"/>
      <c r="W81" s="107"/>
      <c r="X81" s="107"/>
      <c r="Y81" s="107"/>
      <c r="Z81" s="107"/>
      <c r="AA81" s="107"/>
      <c r="AB81" s="109">
        <f t="shared" si="0"/>
        <v>0</v>
      </c>
      <c r="AC81" s="109"/>
      <c r="AD81" s="109"/>
      <c r="AE81" s="109"/>
      <c r="AF81" s="109"/>
      <c r="AG81" s="109"/>
      <c r="AH81" s="109"/>
      <c r="AI81" s="109"/>
      <c r="AJ81" s="109"/>
      <c r="AK81" s="65"/>
      <c r="AL81" s="66"/>
      <c r="AM81" s="102"/>
      <c r="AN81" s="91"/>
      <c r="AO81" s="91"/>
      <c r="AP81" s="91"/>
      <c r="AQ81" s="91"/>
      <c r="AR81" s="91"/>
      <c r="AS81" s="94">
        <v>203</v>
      </c>
      <c r="AT81" s="92"/>
      <c r="AU81" s="92"/>
      <c r="AV81" s="100"/>
    </row>
    <row r="82" spans="2:48" s="16" customFormat="1" ht="12" customHeight="1">
      <c r="B82" s="15"/>
      <c r="C82" s="105"/>
      <c r="D82" s="105"/>
      <c r="E82" s="105"/>
      <c r="F82" s="105"/>
      <c r="G82" s="105"/>
      <c r="H82" s="105"/>
      <c r="I82" s="105"/>
      <c r="J82" s="109"/>
      <c r="K82" s="109"/>
      <c r="L82" s="109"/>
      <c r="M82" s="109"/>
      <c r="N82" s="109"/>
      <c r="O82" s="109"/>
      <c r="P82" s="109"/>
      <c r="Q82" s="109"/>
      <c r="R82" s="109"/>
      <c r="S82" s="107"/>
      <c r="T82" s="107"/>
      <c r="U82" s="107"/>
      <c r="V82" s="107"/>
      <c r="W82" s="107"/>
      <c r="X82" s="107"/>
      <c r="Y82" s="107"/>
      <c r="Z82" s="107"/>
      <c r="AA82" s="107"/>
      <c r="AB82" s="109">
        <f t="shared" si="0"/>
        <v>0</v>
      </c>
      <c r="AC82" s="109"/>
      <c r="AD82" s="109"/>
      <c r="AE82" s="109"/>
      <c r="AF82" s="109"/>
      <c r="AG82" s="109"/>
      <c r="AH82" s="109"/>
      <c r="AI82" s="109"/>
      <c r="AJ82" s="109"/>
      <c r="AK82" s="65"/>
      <c r="AL82" s="66"/>
      <c r="AM82" s="102"/>
      <c r="AN82" s="91"/>
      <c r="AO82" s="91"/>
      <c r="AP82" s="91"/>
      <c r="AQ82" s="91"/>
      <c r="AR82" s="91"/>
      <c r="AS82" s="94">
        <v>208</v>
      </c>
      <c r="AT82" s="92"/>
      <c r="AU82" s="92"/>
      <c r="AV82" s="100"/>
    </row>
    <row r="83" spans="2:48" s="16" customFormat="1" ht="12" customHeight="1">
      <c r="B83" s="15"/>
      <c r="C83" s="105"/>
      <c r="D83" s="105"/>
      <c r="E83" s="105"/>
      <c r="F83" s="105"/>
      <c r="G83" s="105"/>
      <c r="H83" s="105"/>
      <c r="I83" s="105"/>
      <c r="J83" s="109"/>
      <c r="K83" s="109"/>
      <c r="L83" s="109"/>
      <c r="M83" s="109"/>
      <c r="N83" s="109"/>
      <c r="O83" s="109"/>
      <c r="P83" s="109"/>
      <c r="Q83" s="109"/>
      <c r="R83" s="109"/>
      <c r="S83" s="107"/>
      <c r="T83" s="107"/>
      <c r="U83" s="107"/>
      <c r="V83" s="107"/>
      <c r="W83" s="107"/>
      <c r="X83" s="107"/>
      <c r="Y83" s="107"/>
      <c r="Z83" s="107"/>
      <c r="AA83" s="107"/>
      <c r="AB83" s="109">
        <f t="shared" si="0"/>
        <v>0</v>
      </c>
      <c r="AC83" s="109"/>
      <c r="AD83" s="109"/>
      <c r="AE83" s="109"/>
      <c r="AF83" s="109"/>
      <c r="AG83" s="109"/>
      <c r="AH83" s="109"/>
      <c r="AI83" s="109"/>
      <c r="AJ83" s="109"/>
      <c r="AK83" s="65"/>
      <c r="AL83" s="66"/>
      <c r="AM83" s="102"/>
      <c r="AN83" s="91"/>
      <c r="AO83" s="91"/>
      <c r="AP83" s="91"/>
      <c r="AQ83" s="91"/>
      <c r="AR83" s="91"/>
      <c r="AS83" s="94">
        <v>214</v>
      </c>
      <c r="AT83" s="92"/>
      <c r="AU83" s="92"/>
      <c r="AV83" s="100"/>
    </row>
    <row r="84" spans="2:48" s="16" customFormat="1" ht="12" customHeight="1">
      <c r="B84" s="15"/>
      <c r="C84" s="105"/>
      <c r="D84" s="105"/>
      <c r="E84" s="105"/>
      <c r="F84" s="105"/>
      <c r="G84" s="105"/>
      <c r="H84" s="105"/>
      <c r="I84" s="105"/>
      <c r="J84" s="109"/>
      <c r="K84" s="109"/>
      <c r="L84" s="109"/>
      <c r="M84" s="109"/>
      <c r="N84" s="109"/>
      <c r="O84" s="109"/>
      <c r="P84" s="109"/>
      <c r="Q84" s="109"/>
      <c r="R84" s="109"/>
      <c r="S84" s="106"/>
      <c r="T84" s="106"/>
      <c r="U84" s="106"/>
      <c r="V84" s="106"/>
      <c r="W84" s="106"/>
      <c r="X84" s="106"/>
      <c r="Y84" s="106"/>
      <c r="Z84" s="106"/>
      <c r="AA84" s="106"/>
      <c r="AB84" s="109">
        <f t="shared" si="0"/>
        <v>0</v>
      </c>
      <c r="AC84" s="109"/>
      <c r="AD84" s="109"/>
      <c r="AE84" s="109"/>
      <c r="AF84" s="109"/>
      <c r="AG84" s="109"/>
      <c r="AH84" s="109"/>
      <c r="AI84" s="109"/>
      <c r="AJ84" s="109"/>
      <c r="AK84" s="65"/>
      <c r="AL84" s="66"/>
      <c r="AM84" s="102"/>
      <c r="AN84" s="91"/>
      <c r="AO84" s="91"/>
      <c r="AP84" s="91"/>
      <c r="AQ84" s="91"/>
      <c r="AR84" s="91"/>
      <c r="AS84" s="94">
        <v>222</v>
      </c>
      <c r="AT84" s="92"/>
      <c r="AU84" s="92"/>
      <c r="AV84" s="100"/>
    </row>
    <row r="85" spans="2:48" s="16" customFormat="1" ht="12" customHeight="1">
      <c r="B85" s="15"/>
      <c r="C85" s="105"/>
      <c r="D85" s="105"/>
      <c r="E85" s="105"/>
      <c r="F85" s="105"/>
      <c r="G85" s="105"/>
      <c r="H85" s="105"/>
      <c r="I85" s="105"/>
      <c r="J85" s="111"/>
      <c r="K85" s="111"/>
      <c r="L85" s="111"/>
      <c r="M85" s="111"/>
      <c r="N85" s="111"/>
      <c r="O85" s="111"/>
      <c r="P85" s="111"/>
      <c r="Q85" s="111"/>
      <c r="R85" s="111"/>
      <c r="S85" s="108"/>
      <c r="T85" s="108"/>
      <c r="U85" s="108"/>
      <c r="V85" s="108"/>
      <c r="W85" s="108"/>
      <c r="X85" s="108"/>
      <c r="Y85" s="108"/>
      <c r="Z85" s="108"/>
      <c r="AA85" s="108"/>
      <c r="AB85" s="109">
        <f t="shared" si="0"/>
        <v>0</v>
      </c>
      <c r="AC85" s="109"/>
      <c r="AD85" s="109"/>
      <c r="AE85" s="109"/>
      <c r="AF85" s="109"/>
      <c r="AG85" s="109"/>
      <c r="AH85" s="109"/>
      <c r="AI85" s="109"/>
      <c r="AJ85" s="109"/>
      <c r="AK85" s="65"/>
      <c r="AL85" s="66"/>
      <c r="AM85" s="102"/>
      <c r="AN85" s="91"/>
      <c r="AO85" s="91"/>
      <c r="AP85" s="91"/>
      <c r="AQ85" s="91"/>
      <c r="AR85" s="91"/>
      <c r="AS85" s="94">
        <v>230</v>
      </c>
      <c r="AT85" s="92"/>
      <c r="AU85" s="92"/>
      <c r="AV85" s="100"/>
    </row>
    <row r="86" spans="2:48" s="16" customFormat="1" ht="12" customHeight="1">
      <c r="B86" s="15"/>
      <c r="C86" s="105"/>
      <c r="D86" s="105"/>
      <c r="E86" s="105"/>
      <c r="F86" s="105"/>
      <c r="G86" s="105"/>
      <c r="H86" s="105"/>
      <c r="I86" s="105"/>
      <c r="J86" s="111"/>
      <c r="K86" s="111"/>
      <c r="L86" s="111"/>
      <c r="M86" s="111"/>
      <c r="N86" s="111"/>
      <c r="O86" s="111"/>
      <c r="P86" s="111"/>
      <c r="Q86" s="111"/>
      <c r="R86" s="111"/>
      <c r="S86" s="108"/>
      <c r="T86" s="108"/>
      <c r="U86" s="108"/>
      <c r="V86" s="108"/>
      <c r="W86" s="108"/>
      <c r="X86" s="108"/>
      <c r="Y86" s="108"/>
      <c r="Z86" s="108"/>
      <c r="AA86" s="108"/>
      <c r="AB86" s="109">
        <f t="shared" si="0"/>
        <v>0</v>
      </c>
      <c r="AC86" s="109"/>
      <c r="AD86" s="109"/>
      <c r="AE86" s="109"/>
      <c r="AF86" s="109"/>
      <c r="AG86" s="109"/>
      <c r="AH86" s="109"/>
      <c r="AI86" s="109"/>
      <c r="AJ86" s="109"/>
      <c r="AK86" s="65"/>
      <c r="AL86" s="66"/>
      <c r="AM86" s="102"/>
      <c r="AN86" s="91"/>
      <c r="AO86" s="91"/>
      <c r="AP86" s="91"/>
      <c r="AQ86" s="91"/>
      <c r="AR86" s="91"/>
      <c r="AS86" s="94">
        <v>232</v>
      </c>
      <c r="AT86" s="92"/>
      <c r="AU86" s="92"/>
      <c r="AV86" s="100"/>
    </row>
    <row r="87" spans="2:48" s="16" customFormat="1" ht="12" customHeight="1">
      <c r="B87" s="15"/>
      <c r="C87" s="105"/>
      <c r="D87" s="105"/>
      <c r="E87" s="105"/>
      <c r="F87" s="105"/>
      <c r="G87" s="105"/>
      <c r="H87" s="105"/>
      <c r="I87" s="105"/>
      <c r="J87" s="111"/>
      <c r="K87" s="111"/>
      <c r="L87" s="111"/>
      <c r="M87" s="111"/>
      <c r="N87" s="111"/>
      <c r="O87" s="111"/>
      <c r="P87" s="111"/>
      <c r="Q87" s="111"/>
      <c r="R87" s="111"/>
      <c r="S87" s="108"/>
      <c r="T87" s="108"/>
      <c r="U87" s="108"/>
      <c r="V87" s="108"/>
      <c r="W87" s="108"/>
      <c r="X87" s="108"/>
      <c r="Y87" s="108"/>
      <c r="Z87" s="108"/>
      <c r="AA87" s="108"/>
      <c r="AB87" s="109">
        <f t="shared" si="0"/>
        <v>0</v>
      </c>
      <c r="AC87" s="109"/>
      <c r="AD87" s="109"/>
      <c r="AE87" s="109"/>
      <c r="AF87" s="109"/>
      <c r="AG87" s="109"/>
      <c r="AH87" s="109"/>
      <c r="AI87" s="109"/>
      <c r="AJ87" s="109"/>
      <c r="AK87" s="65"/>
      <c r="AL87" s="66"/>
      <c r="AM87" s="102"/>
      <c r="AN87" s="91"/>
      <c r="AO87" s="91"/>
      <c r="AP87" s="91"/>
      <c r="AQ87" s="91"/>
      <c r="AR87" s="91"/>
      <c r="AS87" s="94">
        <v>238</v>
      </c>
      <c r="AT87" s="92"/>
      <c r="AU87" s="92"/>
      <c r="AV87" s="100"/>
    </row>
    <row r="88" spans="2:48" s="16" customFormat="1" ht="12" customHeight="1">
      <c r="B88" s="15"/>
      <c r="C88" s="105"/>
      <c r="D88" s="105"/>
      <c r="E88" s="105"/>
      <c r="F88" s="105"/>
      <c r="G88" s="105"/>
      <c r="H88" s="105"/>
      <c r="I88" s="105"/>
      <c r="J88" s="111"/>
      <c r="K88" s="111"/>
      <c r="L88" s="111"/>
      <c r="M88" s="111"/>
      <c r="N88" s="111"/>
      <c r="O88" s="111"/>
      <c r="P88" s="111"/>
      <c r="Q88" s="111"/>
      <c r="R88" s="111"/>
      <c r="S88" s="108"/>
      <c r="T88" s="108"/>
      <c r="U88" s="108"/>
      <c r="V88" s="108"/>
      <c r="W88" s="108"/>
      <c r="X88" s="108"/>
      <c r="Y88" s="108"/>
      <c r="Z88" s="108"/>
      <c r="AA88" s="108"/>
      <c r="AB88" s="109">
        <f t="shared" si="0"/>
        <v>0</v>
      </c>
      <c r="AC88" s="109"/>
      <c r="AD88" s="109"/>
      <c r="AE88" s="109"/>
      <c r="AF88" s="109"/>
      <c r="AG88" s="109"/>
      <c r="AH88" s="109"/>
      <c r="AI88" s="109"/>
      <c r="AJ88" s="109"/>
      <c r="AK88" s="65"/>
      <c r="AL88" s="66"/>
      <c r="AM88" s="102"/>
      <c r="AN88" s="91"/>
      <c r="AO88" s="91"/>
      <c r="AP88" s="91"/>
      <c r="AQ88" s="91"/>
      <c r="AR88" s="91"/>
      <c r="AS88" s="94">
        <v>242</v>
      </c>
      <c r="AT88" s="92"/>
      <c r="AU88" s="92"/>
      <c r="AV88" s="100"/>
    </row>
    <row r="89" spans="2:48" s="16" customFormat="1" ht="12" customHeight="1">
      <c r="B89" s="15"/>
      <c r="C89" s="105"/>
      <c r="D89" s="105"/>
      <c r="E89" s="105"/>
      <c r="F89" s="105"/>
      <c r="G89" s="105"/>
      <c r="H89" s="105"/>
      <c r="I89" s="105"/>
      <c r="J89" s="111"/>
      <c r="K89" s="111"/>
      <c r="L89" s="111"/>
      <c r="M89" s="111"/>
      <c r="N89" s="111"/>
      <c r="O89" s="111"/>
      <c r="P89" s="111"/>
      <c r="Q89" s="111"/>
      <c r="R89" s="111"/>
      <c r="S89" s="108"/>
      <c r="T89" s="108"/>
      <c r="U89" s="108"/>
      <c r="V89" s="108"/>
      <c r="W89" s="108"/>
      <c r="X89" s="108"/>
      <c r="Y89" s="108"/>
      <c r="Z89" s="108"/>
      <c r="AA89" s="108"/>
      <c r="AB89" s="109">
        <f t="shared" si="0"/>
        <v>0</v>
      </c>
      <c r="AC89" s="109"/>
      <c r="AD89" s="109"/>
      <c r="AE89" s="109"/>
      <c r="AF89" s="109"/>
      <c r="AG89" s="109"/>
      <c r="AH89" s="109"/>
      <c r="AI89" s="109"/>
      <c r="AJ89" s="109"/>
      <c r="AK89" s="65"/>
      <c r="AL89" s="66"/>
      <c r="AM89" s="102"/>
      <c r="AN89" s="91"/>
      <c r="AO89" s="91"/>
      <c r="AP89" s="91"/>
      <c r="AQ89" s="91"/>
      <c r="AR89" s="91"/>
      <c r="AS89" s="94">
        <v>262</v>
      </c>
      <c r="AT89" s="92"/>
      <c r="AU89" s="92"/>
      <c r="AV89" s="100"/>
    </row>
    <row r="90" spans="2:48" s="16" customFormat="1" ht="12" customHeight="1">
      <c r="B90" s="15"/>
      <c r="C90" s="199" t="s">
        <v>65</v>
      </c>
      <c r="D90" s="199"/>
      <c r="E90" s="199"/>
      <c r="F90" s="199"/>
      <c r="G90" s="199"/>
      <c r="H90" s="199"/>
      <c r="I90" s="199"/>
      <c r="J90" s="113" t="s">
        <v>24</v>
      </c>
      <c r="K90" s="113"/>
      <c r="L90" s="113"/>
      <c r="M90" s="113"/>
      <c r="N90" s="113"/>
      <c r="O90" s="113"/>
      <c r="P90" s="113"/>
      <c r="Q90" s="113"/>
      <c r="R90" s="113"/>
      <c r="S90" s="110" t="s">
        <v>24</v>
      </c>
      <c r="T90" s="110"/>
      <c r="U90" s="110"/>
      <c r="V90" s="110"/>
      <c r="W90" s="110"/>
      <c r="X90" s="110"/>
      <c r="Y90" s="110"/>
      <c r="Z90" s="110"/>
      <c r="AA90" s="110"/>
      <c r="AB90" s="112">
        <f>SUM(AB66:AJ89)</f>
        <v>0</v>
      </c>
      <c r="AC90" s="112"/>
      <c r="AD90" s="112"/>
      <c r="AE90" s="112"/>
      <c r="AF90" s="112"/>
      <c r="AG90" s="112"/>
      <c r="AH90" s="112"/>
      <c r="AI90" s="112"/>
      <c r="AJ90" s="112"/>
      <c r="AK90" s="65"/>
      <c r="AL90" s="66"/>
      <c r="AM90" s="102"/>
      <c r="AN90" s="91"/>
      <c r="AO90" s="91"/>
      <c r="AP90" s="91"/>
      <c r="AQ90" s="91"/>
      <c r="AR90" s="91"/>
      <c r="AS90" s="94">
        <v>270</v>
      </c>
      <c r="AT90" s="92"/>
      <c r="AU90" s="92"/>
      <c r="AV90" s="100"/>
    </row>
    <row r="91" spans="2:45" ht="9.75" customHeight="1">
      <c r="B91" s="3"/>
      <c r="C91" s="80"/>
      <c r="D91" s="80"/>
      <c r="E91" s="80"/>
      <c r="F91" s="80"/>
      <c r="G91" s="80"/>
      <c r="H91" s="80"/>
      <c r="I91" s="79"/>
      <c r="J91" s="79"/>
      <c r="K91" s="79"/>
      <c r="L91" s="27"/>
      <c r="M91" s="27"/>
      <c r="N91" s="27"/>
      <c r="O91" s="27"/>
      <c r="P91" s="23"/>
      <c r="Q91" s="26"/>
      <c r="R91" s="26"/>
      <c r="S91" s="26"/>
      <c r="T91" s="26"/>
      <c r="U91" s="26"/>
      <c r="V91" s="26"/>
      <c r="W91" s="26"/>
      <c r="X91" s="8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S91" s="94">
        <v>446</v>
      </c>
    </row>
    <row r="92" spans="2:45" ht="9.75" customHeight="1">
      <c r="B92" s="3"/>
      <c r="C92" s="197" t="s">
        <v>148</v>
      </c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5"/>
      <c r="AS92" s="94">
        <v>454</v>
      </c>
    </row>
    <row r="93" spans="2:45" ht="9.75" customHeight="1">
      <c r="B93" s="3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5"/>
      <c r="AS93" s="94">
        <v>458</v>
      </c>
    </row>
    <row r="94" spans="2:45" ht="9.75" customHeight="1">
      <c r="B94" s="3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5"/>
      <c r="AS94" s="94">
        <v>462</v>
      </c>
    </row>
    <row r="95" spans="2:45" ht="9.75" customHeight="1">
      <c r="B95" s="3"/>
      <c r="C95" s="197" t="s">
        <v>149</v>
      </c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5"/>
      <c r="AS95" s="94">
        <v>478</v>
      </c>
    </row>
    <row r="96" spans="2:45" ht="9.75" customHeight="1">
      <c r="B96" s="3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5"/>
      <c r="AS96" s="94">
        <v>480</v>
      </c>
    </row>
    <row r="97" spans="2:45" ht="9.75" customHeight="1">
      <c r="B97" s="3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5"/>
      <c r="AS97" s="94">
        <v>484</v>
      </c>
    </row>
    <row r="98" spans="2:45" ht="9.75" customHeight="1">
      <c r="B98" s="3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5"/>
      <c r="AS98" s="94">
        <v>496</v>
      </c>
    </row>
    <row r="99" spans="2:45" ht="9.75" customHeight="1">
      <c r="B99" s="3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5"/>
      <c r="AS99" s="94">
        <v>498</v>
      </c>
    </row>
    <row r="100" spans="2:45" ht="9.75" customHeight="1">
      <c r="B100" s="3"/>
      <c r="C100" s="197" t="s">
        <v>150</v>
      </c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5"/>
      <c r="AS100" s="94">
        <v>504</v>
      </c>
    </row>
    <row r="101" spans="2:45" ht="9.75" customHeight="1">
      <c r="B101" s="3"/>
      <c r="C101" s="79"/>
      <c r="D101" s="79"/>
      <c r="E101" s="79"/>
      <c r="F101" s="79"/>
      <c r="G101" s="79"/>
      <c r="H101" s="79"/>
      <c r="I101" s="79"/>
      <c r="J101" s="79"/>
      <c r="K101" s="79"/>
      <c r="L101" s="27"/>
      <c r="M101" s="27"/>
      <c r="N101" s="27"/>
      <c r="O101" s="27"/>
      <c r="P101" s="23"/>
      <c r="Q101" s="26"/>
      <c r="R101" s="26"/>
      <c r="S101" s="26"/>
      <c r="T101" s="26"/>
      <c r="U101" s="26"/>
      <c r="V101" s="26"/>
      <c r="W101" s="26"/>
      <c r="X101" s="8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S101" s="94">
        <v>512</v>
      </c>
    </row>
    <row r="102" spans="2:45" ht="12" customHeight="1" thickBot="1"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4"/>
      <c r="AS102" s="94">
        <v>516</v>
      </c>
    </row>
    <row r="103" ht="12" customHeight="1">
      <c r="AS103" s="94">
        <v>524</v>
      </c>
    </row>
    <row r="104" ht="12" customHeight="1">
      <c r="AS104" s="94">
        <v>532</v>
      </c>
    </row>
    <row r="105" ht="12" customHeight="1">
      <c r="AS105" s="94">
        <v>533</v>
      </c>
    </row>
    <row r="106" spans="2:48" s="95" customFormat="1" ht="10.5" hidden="1">
      <c r="B106" s="96"/>
      <c r="C106" s="96"/>
      <c r="D106" s="96"/>
      <c r="E106" s="96"/>
      <c r="F106" s="96"/>
      <c r="G106" s="96"/>
      <c r="AM106" s="97"/>
      <c r="AN106" s="93"/>
      <c r="AO106" s="93"/>
      <c r="AP106" s="93"/>
      <c r="AQ106" s="93"/>
      <c r="AR106" s="93"/>
      <c r="AS106" s="94">
        <v>548</v>
      </c>
      <c r="AT106" s="93"/>
      <c r="AU106" s="93"/>
      <c r="AV106" s="21"/>
    </row>
    <row r="107" spans="2:48" s="95" customFormat="1" ht="10.5" hidden="1">
      <c r="B107" s="98">
        <f>IF(M44=B108,1,IF(M44=B109,2,IF(M44=B110,3,4)))</f>
        <v>1</v>
      </c>
      <c r="C107" s="96"/>
      <c r="D107" s="96"/>
      <c r="E107" s="96"/>
      <c r="F107" s="96"/>
      <c r="G107" s="96"/>
      <c r="H107" s="98"/>
      <c r="I107" s="96"/>
      <c r="AM107" s="97"/>
      <c r="AN107" s="93"/>
      <c r="AO107" s="93"/>
      <c r="AP107" s="93"/>
      <c r="AQ107" s="93"/>
      <c r="AR107" s="93"/>
      <c r="AS107" s="94">
        <v>554</v>
      </c>
      <c r="AT107" s="93"/>
      <c r="AU107" s="93"/>
      <c r="AV107" s="21"/>
    </row>
    <row r="108" spans="2:48" s="95" customFormat="1" ht="10.5" hidden="1">
      <c r="B108" s="96" t="s">
        <v>67</v>
      </c>
      <c r="C108" s="96"/>
      <c r="D108" s="96"/>
      <c r="E108" s="96"/>
      <c r="F108" s="96"/>
      <c r="G108" s="96"/>
      <c r="H108" s="96"/>
      <c r="I108" s="96"/>
      <c r="AM108" s="97"/>
      <c r="AN108" s="93"/>
      <c r="AO108" s="93"/>
      <c r="AP108" s="93"/>
      <c r="AQ108" s="93"/>
      <c r="AR108" s="93"/>
      <c r="AS108" s="94">
        <v>558</v>
      </c>
      <c r="AT108" s="93"/>
      <c r="AU108" s="93"/>
      <c r="AV108" s="21"/>
    </row>
    <row r="109" spans="2:48" s="95" customFormat="1" ht="10.5" hidden="1">
      <c r="B109" s="96" t="s">
        <v>68</v>
      </c>
      <c r="C109" s="96"/>
      <c r="D109" s="96"/>
      <c r="E109" s="96"/>
      <c r="F109" s="96"/>
      <c r="G109" s="96"/>
      <c r="H109" s="96"/>
      <c r="I109" s="96"/>
      <c r="AM109" s="97"/>
      <c r="AN109" s="93"/>
      <c r="AO109" s="93"/>
      <c r="AP109" s="93"/>
      <c r="AQ109" s="93"/>
      <c r="AR109" s="93"/>
      <c r="AS109" s="94">
        <v>566</v>
      </c>
      <c r="AT109" s="93"/>
      <c r="AU109" s="93"/>
      <c r="AV109" s="21"/>
    </row>
    <row r="110" spans="2:48" s="95" customFormat="1" ht="10.5" hidden="1">
      <c r="B110" s="98" t="s">
        <v>69</v>
      </c>
      <c r="C110" s="98"/>
      <c r="D110" s="96"/>
      <c r="E110" s="96"/>
      <c r="F110" s="96"/>
      <c r="G110" s="96"/>
      <c r="H110" s="98"/>
      <c r="I110" s="96"/>
      <c r="AM110" s="97"/>
      <c r="AN110" s="93"/>
      <c r="AO110" s="93"/>
      <c r="AP110" s="93"/>
      <c r="AQ110" s="93"/>
      <c r="AR110" s="93"/>
      <c r="AS110" s="94">
        <v>578</v>
      </c>
      <c r="AT110" s="93"/>
      <c r="AU110" s="93"/>
      <c r="AV110" s="21"/>
    </row>
    <row r="111" spans="2:48" s="95" customFormat="1" ht="10.5" hidden="1">
      <c r="B111" s="98" t="s">
        <v>70</v>
      </c>
      <c r="C111" s="98"/>
      <c r="D111" s="96"/>
      <c r="E111" s="96"/>
      <c r="F111" s="96"/>
      <c r="G111" s="96"/>
      <c r="H111" s="98"/>
      <c r="I111" s="96"/>
      <c r="AM111" s="97"/>
      <c r="AN111" s="93"/>
      <c r="AO111" s="93"/>
      <c r="AP111" s="93"/>
      <c r="AQ111" s="93"/>
      <c r="AR111" s="93"/>
      <c r="AS111" s="94">
        <v>586</v>
      </c>
      <c r="AT111" s="93"/>
      <c r="AU111" s="93"/>
      <c r="AV111" s="21"/>
    </row>
    <row r="112" spans="2:48" s="95" customFormat="1" ht="10.5" hidden="1">
      <c r="B112" s="96"/>
      <c r="C112" s="96"/>
      <c r="D112" s="96"/>
      <c r="E112" s="96"/>
      <c r="F112" s="96"/>
      <c r="G112" s="96"/>
      <c r="H112" s="96"/>
      <c r="I112" s="96"/>
      <c r="AM112" s="97"/>
      <c r="AN112" s="93"/>
      <c r="AO112" s="93"/>
      <c r="AP112" s="93"/>
      <c r="AQ112" s="93"/>
      <c r="AR112" s="93"/>
      <c r="AS112" s="94">
        <v>590</v>
      </c>
      <c r="AT112" s="93"/>
      <c r="AU112" s="93"/>
      <c r="AV112" s="21"/>
    </row>
    <row r="113" spans="2:48" s="95" customFormat="1" ht="10.5" hidden="1">
      <c r="B113" s="96"/>
      <c r="C113" s="96"/>
      <c r="D113" s="96"/>
      <c r="E113" s="96"/>
      <c r="F113" s="96"/>
      <c r="G113" s="96"/>
      <c r="H113" s="96"/>
      <c r="I113" s="96"/>
      <c r="AM113" s="97"/>
      <c r="AN113" s="93"/>
      <c r="AO113" s="93"/>
      <c r="AP113" s="93"/>
      <c r="AQ113" s="93"/>
      <c r="AR113" s="93"/>
      <c r="AS113" s="94">
        <v>598</v>
      </c>
      <c r="AT113" s="93"/>
      <c r="AU113" s="93"/>
      <c r="AV113" s="21"/>
    </row>
    <row r="114" spans="2:47" s="21" customFormat="1" ht="10.5">
      <c r="B114" s="22"/>
      <c r="C114" s="22"/>
      <c r="D114" s="22"/>
      <c r="E114" s="22"/>
      <c r="F114" s="22"/>
      <c r="G114" s="22"/>
      <c r="H114" s="22"/>
      <c r="I114" s="22"/>
      <c r="AM114" s="97"/>
      <c r="AN114" s="93"/>
      <c r="AO114" s="93"/>
      <c r="AP114" s="93"/>
      <c r="AQ114" s="93"/>
      <c r="AR114" s="93"/>
      <c r="AS114" s="94">
        <v>600</v>
      </c>
      <c r="AT114" s="93"/>
      <c r="AU114" s="93"/>
    </row>
    <row r="115" spans="2:47" s="21" customFormat="1" ht="10.5">
      <c r="B115" s="22"/>
      <c r="C115" s="22"/>
      <c r="D115" s="22"/>
      <c r="E115" s="22"/>
      <c r="F115" s="22"/>
      <c r="G115" s="22"/>
      <c r="H115" s="22"/>
      <c r="I115" s="22"/>
      <c r="AM115" s="97"/>
      <c r="AN115" s="93"/>
      <c r="AO115" s="93"/>
      <c r="AP115" s="93"/>
      <c r="AQ115" s="93"/>
      <c r="AR115" s="93"/>
      <c r="AS115" s="94">
        <v>604</v>
      </c>
      <c r="AT115" s="93"/>
      <c r="AU115" s="93"/>
    </row>
    <row r="116" spans="2:47" s="21" customFormat="1" ht="10.5">
      <c r="B116" s="22"/>
      <c r="C116" s="22"/>
      <c r="D116" s="22"/>
      <c r="E116" s="22"/>
      <c r="F116" s="22"/>
      <c r="G116" s="22"/>
      <c r="H116" s="22"/>
      <c r="I116" s="22"/>
      <c r="AM116" s="97"/>
      <c r="AN116" s="93"/>
      <c r="AO116" s="93"/>
      <c r="AP116" s="93"/>
      <c r="AQ116" s="93"/>
      <c r="AR116" s="93"/>
      <c r="AS116" s="94">
        <v>608</v>
      </c>
      <c r="AT116" s="93"/>
      <c r="AU116" s="93"/>
    </row>
    <row r="117" spans="2:47" s="21" customFormat="1" ht="10.5">
      <c r="B117" s="22"/>
      <c r="C117" s="22"/>
      <c r="D117" s="22"/>
      <c r="E117" s="22"/>
      <c r="F117" s="22"/>
      <c r="G117" s="22"/>
      <c r="H117" s="22"/>
      <c r="I117" s="22"/>
      <c r="AM117" s="97"/>
      <c r="AN117" s="93"/>
      <c r="AO117" s="93"/>
      <c r="AP117" s="93"/>
      <c r="AQ117" s="93"/>
      <c r="AR117" s="93"/>
      <c r="AS117" s="94">
        <v>634</v>
      </c>
      <c r="AT117" s="93"/>
      <c r="AU117" s="93"/>
    </row>
    <row r="118" spans="2:47" s="21" customFormat="1" ht="10.5">
      <c r="B118" s="22"/>
      <c r="C118" s="22"/>
      <c r="D118" s="22"/>
      <c r="E118" s="22"/>
      <c r="F118" s="22"/>
      <c r="G118" s="22"/>
      <c r="H118" s="22"/>
      <c r="I118" s="22"/>
      <c r="AM118" s="97"/>
      <c r="AN118" s="93"/>
      <c r="AO118" s="93"/>
      <c r="AP118" s="93"/>
      <c r="AQ118" s="93"/>
      <c r="AR118" s="93"/>
      <c r="AS118" s="94">
        <v>643</v>
      </c>
      <c r="AT118" s="93"/>
      <c r="AU118" s="93"/>
    </row>
    <row r="119" spans="2:47" s="21" customFormat="1" ht="10.5">
      <c r="B119" s="22"/>
      <c r="C119" s="22"/>
      <c r="D119" s="22"/>
      <c r="E119" s="22"/>
      <c r="F119" s="22"/>
      <c r="G119" s="22"/>
      <c r="H119" s="22"/>
      <c r="I119" s="22"/>
      <c r="AM119" s="97"/>
      <c r="AN119" s="93"/>
      <c r="AO119" s="93"/>
      <c r="AP119" s="93"/>
      <c r="AQ119" s="93"/>
      <c r="AR119" s="93"/>
      <c r="AS119" s="94">
        <v>646</v>
      </c>
      <c r="AT119" s="93"/>
      <c r="AU119" s="93"/>
    </row>
    <row r="120" spans="2:47" s="21" customFormat="1" ht="10.5">
      <c r="B120" s="22"/>
      <c r="C120" s="22"/>
      <c r="D120" s="22"/>
      <c r="E120" s="22"/>
      <c r="F120" s="22"/>
      <c r="G120" s="22"/>
      <c r="AM120" s="97"/>
      <c r="AN120" s="93"/>
      <c r="AO120" s="93"/>
      <c r="AP120" s="93"/>
      <c r="AQ120" s="93"/>
      <c r="AR120" s="93"/>
      <c r="AS120" s="94">
        <v>654</v>
      </c>
      <c r="AT120" s="93"/>
      <c r="AU120" s="93"/>
    </row>
    <row r="121" spans="39:47" s="21" customFormat="1" ht="12" customHeight="1">
      <c r="AM121" s="95"/>
      <c r="AN121" s="86"/>
      <c r="AO121" s="86"/>
      <c r="AP121" s="86"/>
      <c r="AQ121" s="86"/>
      <c r="AR121" s="86"/>
      <c r="AS121" s="94">
        <v>678</v>
      </c>
      <c r="AT121" s="86"/>
      <c r="AU121" s="86"/>
    </row>
    <row r="122" ht="12" customHeight="1">
      <c r="AS122" s="94">
        <v>682</v>
      </c>
    </row>
    <row r="123" ht="12" customHeight="1">
      <c r="AS123" s="94">
        <v>690</v>
      </c>
    </row>
    <row r="124" ht="12" customHeight="1">
      <c r="AS124" s="94">
        <v>694</v>
      </c>
    </row>
    <row r="125" ht="12" customHeight="1">
      <c r="AS125" s="94">
        <v>702</v>
      </c>
    </row>
    <row r="126" ht="12" customHeight="1">
      <c r="AS126" s="94">
        <v>704</v>
      </c>
    </row>
    <row r="127" ht="12" customHeight="1">
      <c r="AS127" s="94">
        <v>706</v>
      </c>
    </row>
    <row r="128" ht="12" customHeight="1">
      <c r="AS128" s="94">
        <v>710</v>
      </c>
    </row>
    <row r="129" ht="12" customHeight="1">
      <c r="AS129" s="94">
        <v>728</v>
      </c>
    </row>
    <row r="130" ht="12" customHeight="1">
      <c r="AS130" s="94">
        <v>748</v>
      </c>
    </row>
    <row r="131" ht="12" customHeight="1">
      <c r="AS131" s="94">
        <v>752</v>
      </c>
    </row>
    <row r="132" ht="12" customHeight="1">
      <c r="AS132" s="94">
        <v>756</v>
      </c>
    </row>
    <row r="133" ht="12" customHeight="1">
      <c r="AS133" s="94">
        <v>760</v>
      </c>
    </row>
    <row r="134" ht="12" customHeight="1">
      <c r="AS134" s="94">
        <v>764</v>
      </c>
    </row>
    <row r="135" ht="12" customHeight="1">
      <c r="AS135" s="94">
        <v>776</v>
      </c>
    </row>
    <row r="136" ht="12" customHeight="1">
      <c r="AS136" s="94">
        <v>780</v>
      </c>
    </row>
    <row r="137" ht="12" customHeight="1">
      <c r="AS137" s="94">
        <v>784</v>
      </c>
    </row>
    <row r="138" ht="12" customHeight="1">
      <c r="AS138" s="94">
        <v>788</v>
      </c>
    </row>
    <row r="139" ht="12" customHeight="1">
      <c r="AS139" s="94">
        <v>800</v>
      </c>
    </row>
    <row r="140" ht="12" customHeight="1">
      <c r="AS140" s="94">
        <v>807</v>
      </c>
    </row>
    <row r="141" ht="12" customHeight="1">
      <c r="AS141" s="94">
        <v>818</v>
      </c>
    </row>
    <row r="142" ht="12" customHeight="1">
      <c r="AS142" s="94">
        <v>826</v>
      </c>
    </row>
    <row r="143" ht="12" customHeight="1">
      <c r="AS143" s="94">
        <v>834</v>
      </c>
    </row>
    <row r="144" ht="12" customHeight="1">
      <c r="AS144" s="94">
        <v>840</v>
      </c>
    </row>
    <row r="145" ht="12" customHeight="1">
      <c r="AS145" s="94">
        <v>858</v>
      </c>
    </row>
    <row r="146" ht="12" customHeight="1">
      <c r="AS146" s="94">
        <v>860</v>
      </c>
    </row>
    <row r="147" ht="12" customHeight="1">
      <c r="AS147" s="94">
        <v>882</v>
      </c>
    </row>
    <row r="148" ht="12" customHeight="1">
      <c r="AS148" s="94">
        <v>886</v>
      </c>
    </row>
    <row r="149" ht="12" customHeight="1">
      <c r="AS149" s="94">
        <v>901</v>
      </c>
    </row>
    <row r="150" ht="12" customHeight="1">
      <c r="AS150" s="94">
        <v>931</v>
      </c>
    </row>
    <row r="151" ht="12" customHeight="1">
      <c r="AS151" s="94">
        <v>932</v>
      </c>
    </row>
    <row r="152" ht="12" customHeight="1">
      <c r="AS152" s="94">
        <v>933</v>
      </c>
    </row>
    <row r="153" ht="12" customHeight="1">
      <c r="AS153" s="94">
        <v>934</v>
      </c>
    </row>
    <row r="154" ht="12" customHeight="1">
      <c r="AS154" s="94">
        <v>936</v>
      </c>
    </row>
    <row r="155" ht="12" customHeight="1">
      <c r="AS155" s="94">
        <v>937</v>
      </c>
    </row>
    <row r="156" ht="12" customHeight="1">
      <c r="AS156" s="94">
        <v>938</v>
      </c>
    </row>
    <row r="157" ht="12" customHeight="1">
      <c r="AS157" s="94">
        <v>940</v>
      </c>
    </row>
    <row r="158" ht="12" customHeight="1">
      <c r="AS158" s="94">
        <v>941</v>
      </c>
    </row>
    <row r="159" ht="12" customHeight="1">
      <c r="AS159" s="94">
        <v>943</v>
      </c>
    </row>
    <row r="160" ht="12" customHeight="1">
      <c r="AS160" s="94">
        <v>944</v>
      </c>
    </row>
    <row r="161" ht="12" customHeight="1">
      <c r="AS161" s="94">
        <v>946</v>
      </c>
    </row>
    <row r="162" ht="12" customHeight="1">
      <c r="AS162" s="94">
        <v>947</v>
      </c>
    </row>
    <row r="163" ht="12" customHeight="1">
      <c r="AS163" s="94">
        <v>948</v>
      </c>
    </row>
    <row r="164" ht="12" customHeight="1">
      <c r="AS164" s="94">
        <v>949</v>
      </c>
    </row>
    <row r="165" ht="12" customHeight="1">
      <c r="AS165" s="94">
        <v>950</v>
      </c>
    </row>
    <row r="166" ht="12" customHeight="1">
      <c r="AS166" s="94">
        <v>951</v>
      </c>
    </row>
    <row r="167" ht="12" customHeight="1">
      <c r="AS167" s="94">
        <v>952</v>
      </c>
    </row>
    <row r="168" ht="12" customHeight="1">
      <c r="AS168" s="94">
        <v>953</v>
      </c>
    </row>
    <row r="169" ht="12" customHeight="1">
      <c r="AS169" s="94">
        <v>960</v>
      </c>
    </row>
    <row r="170" ht="12" customHeight="1">
      <c r="AS170" s="94">
        <v>967</v>
      </c>
    </row>
    <row r="171" ht="12" customHeight="1">
      <c r="AS171" s="94">
        <v>968</v>
      </c>
    </row>
    <row r="172" ht="12" customHeight="1">
      <c r="AS172" s="94">
        <v>969</v>
      </c>
    </row>
    <row r="173" ht="12" customHeight="1">
      <c r="AS173" s="94">
        <v>970</v>
      </c>
    </row>
    <row r="174" ht="12" customHeight="1">
      <c r="AS174" s="94">
        <v>971</v>
      </c>
    </row>
    <row r="175" ht="12" customHeight="1">
      <c r="AS175" s="94">
        <v>972</v>
      </c>
    </row>
    <row r="176" ht="12" customHeight="1">
      <c r="AS176" s="94">
        <v>973</v>
      </c>
    </row>
    <row r="177" ht="12" customHeight="1">
      <c r="AS177" s="94">
        <v>975</v>
      </c>
    </row>
    <row r="178" ht="12" customHeight="1">
      <c r="AS178" s="94">
        <v>976</v>
      </c>
    </row>
    <row r="179" ht="12" customHeight="1">
      <c r="AS179" s="94">
        <v>977</v>
      </c>
    </row>
    <row r="180" ht="12" customHeight="1">
      <c r="AS180" s="94">
        <v>978</v>
      </c>
    </row>
    <row r="181" ht="12" customHeight="1">
      <c r="AS181" s="94">
        <v>979</v>
      </c>
    </row>
    <row r="182" ht="12" customHeight="1">
      <c r="AS182" s="94">
        <v>980</v>
      </c>
    </row>
    <row r="183" ht="12" customHeight="1">
      <c r="AS183" s="94">
        <v>981</v>
      </c>
    </row>
    <row r="184" ht="12" customHeight="1">
      <c r="AS184" s="94">
        <v>984</v>
      </c>
    </row>
    <row r="185" ht="12" customHeight="1">
      <c r="AS185" s="94">
        <v>985</v>
      </c>
    </row>
    <row r="186" ht="12" customHeight="1">
      <c r="AS186" s="94">
        <v>986</v>
      </c>
    </row>
    <row r="187" ht="12" customHeight="1">
      <c r="AS187" s="94">
        <v>990</v>
      </c>
    </row>
    <row r="188" ht="12" customHeight="1">
      <c r="AS188" s="94">
        <v>997</v>
      </c>
    </row>
    <row r="189" ht="12" customHeight="1">
      <c r="AS189" s="94">
        <v>998</v>
      </c>
    </row>
  </sheetData>
  <sheetProtection/>
  <mergeCells count="189">
    <mergeCell ref="AA32:AF32"/>
    <mergeCell ref="U33:Z33"/>
    <mergeCell ref="AA33:AF33"/>
    <mergeCell ref="AG26:AJ28"/>
    <mergeCell ref="C82:I82"/>
    <mergeCell ref="J82:R82"/>
    <mergeCell ref="S82:AA82"/>
    <mergeCell ref="AB82:AJ82"/>
    <mergeCell ref="AG34:AJ35"/>
    <mergeCell ref="U16:AJ16"/>
    <mergeCell ref="U31:Z31"/>
    <mergeCell ref="AA31:AF31"/>
    <mergeCell ref="AG31:AJ33"/>
    <mergeCell ref="U32:Z32"/>
    <mergeCell ref="C72:I72"/>
    <mergeCell ref="J72:R72"/>
    <mergeCell ref="S72:AA72"/>
    <mergeCell ref="AB72:AJ72"/>
    <mergeCell ref="AB78:AJ78"/>
    <mergeCell ref="C84:I84"/>
    <mergeCell ref="J84:R84"/>
    <mergeCell ref="S84:AA84"/>
    <mergeCell ref="AB84:AJ84"/>
    <mergeCell ref="AB81:AJ81"/>
    <mergeCell ref="C95:AJ99"/>
    <mergeCell ref="C100:AJ100"/>
    <mergeCell ref="C92:AJ94"/>
    <mergeCell ref="C89:I89"/>
    <mergeCell ref="J89:R89"/>
    <mergeCell ref="S89:AA89"/>
    <mergeCell ref="AB89:AJ89"/>
    <mergeCell ref="C90:I90"/>
    <mergeCell ref="J87:R87"/>
    <mergeCell ref="S87:AA87"/>
    <mergeCell ref="AB87:AJ87"/>
    <mergeCell ref="C88:I88"/>
    <mergeCell ref="J88:R88"/>
    <mergeCell ref="S88:AA88"/>
    <mergeCell ref="AB88:AJ88"/>
    <mergeCell ref="C87:I87"/>
    <mergeCell ref="C66:I66"/>
    <mergeCell ref="J66:R66"/>
    <mergeCell ref="S66:AA66"/>
    <mergeCell ref="AB66:AJ66"/>
    <mergeCell ref="J70:R70"/>
    <mergeCell ref="J69:R69"/>
    <mergeCell ref="S69:AA69"/>
    <mergeCell ref="U34:AF35"/>
    <mergeCell ref="J81:R81"/>
    <mergeCell ref="S81:AA81"/>
    <mergeCell ref="S80:AA80"/>
    <mergeCell ref="J78:R78"/>
    <mergeCell ref="S78:AA78"/>
    <mergeCell ref="J75:R75"/>
    <mergeCell ref="S75:AA75"/>
    <mergeCell ref="AB75:AJ75"/>
    <mergeCell ref="AB69:AJ69"/>
    <mergeCell ref="C42:AJ42"/>
    <mergeCell ref="C48:AJ48"/>
    <mergeCell ref="X44:Z44"/>
    <mergeCell ref="C47:AJ47"/>
    <mergeCell ref="C41:AJ41"/>
    <mergeCell ref="M44:O44"/>
    <mergeCell ref="P44:R44"/>
    <mergeCell ref="C30:R30"/>
    <mergeCell ref="C31:R31"/>
    <mergeCell ref="C32:R32"/>
    <mergeCell ref="C33:R33"/>
    <mergeCell ref="C34:R34"/>
    <mergeCell ref="C35:R35"/>
    <mergeCell ref="U23:AF25"/>
    <mergeCell ref="AG23:AJ25"/>
    <mergeCell ref="C29:R29"/>
    <mergeCell ref="AB85:AJ85"/>
    <mergeCell ref="L45:P45"/>
    <mergeCell ref="T45:X45"/>
    <mergeCell ref="C70:I70"/>
    <mergeCell ref="C51:AE51"/>
    <mergeCell ref="AB68:AJ68"/>
    <mergeCell ref="C67:I67"/>
    <mergeCell ref="C62:AJ62"/>
    <mergeCell ref="U20:AF20"/>
    <mergeCell ref="AG20:AJ20"/>
    <mergeCell ref="U21:AJ22"/>
    <mergeCell ref="U28:Z28"/>
    <mergeCell ref="AA28:AF28"/>
    <mergeCell ref="U26:Z26"/>
    <mergeCell ref="AA26:AF26"/>
    <mergeCell ref="U27:Z27"/>
    <mergeCell ref="AA27:AF27"/>
    <mergeCell ref="AB86:AJ86"/>
    <mergeCell ref="C86:I86"/>
    <mergeCell ref="J86:R86"/>
    <mergeCell ref="S86:AA86"/>
    <mergeCell ref="J67:R67"/>
    <mergeCell ref="J79:R79"/>
    <mergeCell ref="J77:R77"/>
    <mergeCell ref="C75:I75"/>
    <mergeCell ref="S67:AA67"/>
    <mergeCell ref="C71:I71"/>
    <mergeCell ref="C50:AE50"/>
    <mergeCell ref="S77:AA77"/>
    <mergeCell ref="AB79:AJ79"/>
    <mergeCell ref="AF50:AJ50"/>
    <mergeCell ref="AB73:AJ73"/>
    <mergeCell ref="AB74:AJ74"/>
    <mergeCell ref="AB77:AJ77"/>
    <mergeCell ref="AB76:AJ76"/>
    <mergeCell ref="C78:I78"/>
    <mergeCell ref="C52:AE52"/>
    <mergeCell ref="AF51:AJ51"/>
    <mergeCell ref="AF52:AJ52"/>
    <mergeCell ref="AF58:AJ58"/>
    <mergeCell ref="C61:AJ61"/>
    <mergeCell ref="AF56:AJ56"/>
    <mergeCell ref="C56:AE56"/>
    <mergeCell ref="C55:AE55"/>
    <mergeCell ref="AF55:AJ55"/>
    <mergeCell ref="C53:AE53"/>
    <mergeCell ref="AF53:AJ53"/>
    <mergeCell ref="Y58:AA58"/>
    <mergeCell ref="AB58:AE58"/>
    <mergeCell ref="J65:R65"/>
    <mergeCell ref="C64:I64"/>
    <mergeCell ref="J64:R64"/>
    <mergeCell ref="AF59:AJ59"/>
    <mergeCell ref="Y59:AA59"/>
    <mergeCell ref="AB59:AE59"/>
    <mergeCell ref="S64:AA64"/>
    <mergeCell ref="S65:AA65"/>
    <mergeCell ref="C65:I65"/>
    <mergeCell ref="AB64:AJ64"/>
    <mergeCell ref="U44:W44"/>
    <mergeCell ref="AB70:AJ70"/>
    <mergeCell ref="S71:AA71"/>
    <mergeCell ref="AB71:AJ71"/>
    <mergeCell ref="AB67:AJ67"/>
    <mergeCell ref="AB65:AJ65"/>
    <mergeCell ref="C54:AE54"/>
    <mergeCell ref="AF54:AJ54"/>
    <mergeCell ref="J74:R74"/>
    <mergeCell ref="C76:I76"/>
    <mergeCell ref="B1:AK1"/>
    <mergeCell ref="C73:I73"/>
    <mergeCell ref="C74:I74"/>
    <mergeCell ref="C85:I85"/>
    <mergeCell ref="C25:R25"/>
    <mergeCell ref="C26:R26"/>
    <mergeCell ref="C27:R27"/>
    <mergeCell ref="C28:R28"/>
    <mergeCell ref="M22:R22"/>
    <mergeCell ref="M20:R20"/>
    <mergeCell ref="B2:AK2"/>
    <mergeCell ref="M18:R18"/>
    <mergeCell ref="AG14:AJ15"/>
    <mergeCell ref="U14:AF15"/>
    <mergeCell ref="C14:S15"/>
    <mergeCell ref="U17:AF19"/>
    <mergeCell ref="AG17:AJ19"/>
    <mergeCell ref="J90:R90"/>
    <mergeCell ref="AB80:AJ80"/>
    <mergeCell ref="S83:AA83"/>
    <mergeCell ref="U29:AF30"/>
    <mergeCell ref="AG29:AJ30"/>
    <mergeCell ref="C24:R24"/>
    <mergeCell ref="C69:I69"/>
    <mergeCell ref="S68:AA68"/>
    <mergeCell ref="C68:I68"/>
    <mergeCell ref="J68:R68"/>
    <mergeCell ref="S90:AA90"/>
    <mergeCell ref="J85:R85"/>
    <mergeCell ref="S79:AA79"/>
    <mergeCell ref="J71:R71"/>
    <mergeCell ref="AB90:AJ90"/>
    <mergeCell ref="C79:I79"/>
    <mergeCell ref="C80:I80"/>
    <mergeCell ref="J80:R80"/>
    <mergeCell ref="C83:I83"/>
    <mergeCell ref="J83:R83"/>
    <mergeCell ref="C81:I81"/>
    <mergeCell ref="S70:AA70"/>
    <mergeCell ref="S76:AA76"/>
    <mergeCell ref="S85:AA85"/>
    <mergeCell ref="J76:R76"/>
    <mergeCell ref="AB83:AJ83"/>
    <mergeCell ref="C77:I77"/>
    <mergeCell ref="S73:AA73"/>
    <mergeCell ref="S74:AA74"/>
    <mergeCell ref="J73:R73"/>
  </mergeCells>
  <conditionalFormatting sqref="J66:J72 J78:J84">
    <cfRule type="expression" priority="2" dxfId="0" stopIfTrue="1">
      <formula>TODAY()&gt;ДНИ</formula>
    </cfRule>
  </conditionalFormatting>
  <dataValidations count="1">
    <dataValidation type="list" allowBlank="1" showInputMessage="1" showErrorMessage="1" sqref="M44:O44">
      <formula1>$B$108:$B$111</formula1>
    </dataValidation>
  </dataValidations>
  <hyperlinks>
    <hyperlink ref="B2" location="'НД на доходы от лотер.деят.'!A1" display="'НД на доходы от лотер.деят.'!A1"/>
    <hyperlink ref="B2:AK2" location="Инструкция!A1" display="Перейти к Инструкции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9" min="2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1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53" customWidth="1"/>
    <col min="3" max="3" width="101.625" style="53" customWidth="1"/>
    <col min="4" max="64" width="2.75390625" style="53" customWidth="1"/>
    <col min="65" max="16384" width="9.125" style="53" customWidth="1"/>
  </cols>
  <sheetData>
    <row r="1" spans="2:56" s="48" customFormat="1" ht="15" customHeight="1">
      <c r="B1" s="213" t="s">
        <v>128</v>
      </c>
      <c r="C1" s="213"/>
      <c r="D1" s="21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1" ht="15" customHeight="1" thickBot="1">
      <c r="A2" s="50"/>
      <c r="B2" s="214" t="s">
        <v>19</v>
      </c>
      <c r="C2" s="214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</row>
    <row r="3" spans="1:4" ht="10.5">
      <c r="A3" s="54"/>
      <c r="B3" s="55"/>
      <c r="C3" s="56"/>
      <c r="D3" s="57"/>
    </row>
    <row r="4" spans="1:4" ht="12" customHeight="1">
      <c r="A4" s="58"/>
      <c r="B4" s="59"/>
      <c r="C4" s="83" t="s">
        <v>20</v>
      </c>
      <c r="D4" s="60"/>
    </row>
    <row r="5" spans="1:4" ht="12" customHeight="1">
      <c r="A5" s="58"/>
      <c r="B5" s="59"/>
      <c r="C5" s="83" t="s">
        <v>151</v>
      </c>
      <c r="D5" s="60"/>
    </row>
    <row r="6" spans="1:4" ht="12" customHeight="1">
      <c r="A6" s="58"/>
      <c r="B6" s="59"/>
      <c r="C6" s="83" t="s">
        <v>28</v>
      </c>
      <c r="D6" s="60"/>
    </row>
    <row r="7" spans="1:4" ht="12" customHeight="1">
      <c r="A7" s="58"/>
      <c r="B7" s="59"/>
      <c r="C7" s="83" t="s">
        <v>30</v>
      </c>
      <c r="D7" s="60"/>
    </row>
    <row r="8" spans="1:4" ht="12" customHeight="1">
      <c r="A8" s="58"/>
      <c r="B8" s="59"/>
      <c r="C8" s="83" t="s">
        <v>31</v>
      </c>
      <c r="D8" s="60"/>
    </row>
    <row r="9" spans="1:4" ht="12" customHeight="1">
      <c r="A9" s="58"/>
      <c r="B9" s="59"/>
      <c r="C9" s="83" t="s">
        <v>152</v>
      </c>
      <c r="D9" s="60"/>
    </row>
    <row r="10" spans="1:21" ht="24" customHeight="1">
      <c r="A10" s="58"/>
      <c r="B10" s="59"/>
      <c r="C10" s="67" t="s">
        <v>25</v>
      </c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4" ht="12" customHeight="1">
      <c r="A11" s="58"/>
      <c r="B11" s="59"/>
      <c r="C11" s="67" t="s">
        <v>26</v>
      </c>
      <c r="D11" s="60"/>
    </row>
    <row r="12" spans="1:4" ht="10.5">
      <c r="A12" s="58"/>
      <c r="B12" s="59"/>
      <c r="C12" s="68"/>
      <c r="D12" s="60"/>
    </row>
    <row r="13" spans="1:4" ht="10.5">
      <c r="A13" s="58"/>
      <c r="B13" s="59"/>
      <c r="C13" s="69" t="s">
        <v>21</v>
      </c>
      <c r="D13" s="60"/>
    </row>
    <row r="14" spans="1:4" ht="10.5">
      <c r="A14" s="58"/>
      <c r="B14" s="59"/>
      <c r="C14" s="69" t="s">
        <v>22</v>
      </c>
      <c r="D14" s="60"/>
    </row>
    <row r="15" spans="1:4" ht="12" customHeight="1">
      <c r="A15" s="58"/>
      <c r="B15" s="59"/>
      <c r="C15" s="70"/>
      <c r="D15" s="60"/>
    </row>
    <row r="16" spans="1:4" ht="10.5">
      <c r="A16" s="58"/>
      <c r="B16" s="59"/>
      <c r="C16" s="71" t="s">
        <v>153</v>
      </c>
      <c r="D16" s="60"/>
    </row>
    <row r="17" spans="1:4" ht="24" customHeight="1">
      <c r="A17" s="58"/>
      <c r="B17" s="59"/>
      <c r="C17" s="71" t="s">
        <v>154</v>
      </c>
      <c r="D17" s="60"/>
    </row>
    <row r="18" spans="1:4" ht="42">
      <c r="A18" s="58"/>
      <c r="B18" s="59"/>
      <c r="C18" s="72" t="s">
        <v>76</v>
      </c>
      <c r="D18" s="60"/>
    </row>
    <row r="19" spans="1:4" ht="52.5">
      <c r="A19" s="58"/>
      <c r="B19" s="59"/>
      <c r="C19" s="72" t="s">
        <v>77</v>
      </c>
      <c r="D19" s="60"/>
    </row>
    <row r="20" spans="1:4" ht="21">
      <c r="A20" s="58"/>
      <c r="B20" s="59"/>
      <c r="C20" s="71" t="s">
        <v>36</v>
      </c>
      <c r="D20" s="60"/>
    </row>
    <row r="21" spans="1:4" ht="10.5">
      <c r="A21" s="58"/>
      <c r="B21" s="59"/>
      <c r="C21" s="71" t="s">
        <v>155</v>
      </c>
      <c r="D21" s="60"/>
    </row>
    <row r="22" spans="1:4" ht="21">
      <c r="A22" s="58"/>
      <c r="B22" s="59"/>
      <c r="C22" s="71" t="s">
        <v>156</v>
      </c>
      <c r="D22" s="60"/>
    </row>
    <row r="23" spans="1:4" ht="79.5" customHeight="1">
      <c r="A23" s="58"/>
      <c r="B23" s="59"/>
      <c r="C23" s="72" t="s">
        <v>125</v>
      </c>
      <c r="D23" s="60"/>
    </row>
    <row r="24" spans="1:4" ht="46.5" customHeight="1">
      <c r="A24" s="58"/>
      <c r="B24" s="59"/>
      <c r="C24" s="72" t="s">
        <v>126</v>
      </c>
      <c r="D24" s="60"/>
    </row>
    <row r="25" spans="1:4" ht="21">
      <c r="A25" s="58"/>
      <c r="B25" s="59"/>
      <c r="C25" s="71" t="s">
        <v>78</v>
      </c>
      <c r="D25" s="60"/>
    </row>
    <row r="26" spans="1:4" ht="59.25" customHeight="1">
      <c r="A26" s="58"/>
      <c r="B26" s="59"/>
      <c r="C26" s="72" t="s">
        <v>157</v>
      </c>
      <c r="D26" s="60"/>
    </row>
    <row r="27" spans="1:4" ht="57" customHeight="1">
      <c r="A27" s="58"/>
      <c r="B27" s="59"/>
      <c r="C27" s="72" t="s">
        <v>158</v>
      </c>
      <c r="D27" s="60"/>
    </row>
    <row r="28" spans="1:4" ht="100.5" customHeight="1">
      <c r="A28" s="58"/>
      <c r="B28" s="59"/>
      <c r="C28" s="72" t="s">
        <v>123</v>
      </c>
      <c r="D28" s="60"/>
    </row>
    <row r="29" spans="1:4" ht="42">
      <c r="A29" s="58"/>
      <c r="B29" s="59"/>
      <c r="C29" s="72" t="s">
        <v>124</v>
      </c>
      <c r="D29" s="60"/>
    </row>
    <row r="30" spans="1:4" ht="58.5" customHeight="1">
      <c r="A30" s="58"/>
      <c r="B30" s="59"/>
      <c r="C30" s="72" t="s">
        <v>79</v>
      </c>
      <c r="D30" s="60"/>
    </row>
    <row r="31" spans="1:4" ht="42">
      <c r="A31" s="58"/>
      <c r="B31" s="59"/>
      <c r="C31" s="72" t="s">
        <v>80</v>
      </c>
      <c r="D31" s="60"/>
    </row>
    <row r="32" spans="1:4" ht="21">
      <c r="A32" s="58"/>
      <c r="B32" s="59"/>
      <c r="C32" s="71" t="s">
        <v>81</v>
      </c>
      <c r="D32" s="60"/>
    </row>
    <row r="33" spans="1:4" ht="10.5">
      <c r="A33" s="58"/>
      <c r="B33" s="59"/>
      <c r="C33" s="71" t="s">
        <v>159</v>
      </c>
      <c r="D33" s="60"/>
    </row>
    <row r="34" spans="1:4" ht="42">
      <c r="A34" s="58"/>
      <c r="B34" s="59"/>
      <c r="C34" s="72" t="s">
        <v>160</v>
      </c>
      <c r="D34" s="60"/>
    </row>
    <row r="35" spans="1:4" ht="10.5">
      <c r="A35" s="58"/>
      <c r="B35" s="59"/>
      <c r="C35" s="72" t="s">
        <v>82</v>
      </c>
      <c r="D35" s="60"/>
    </row>
    <row r="36" spans="1:4" ht="52.5">
      <c r="A36" s="58"/>
      <c r="B36" s="59"/>
      <c r="C36" s="72" t="s">
        <v>161</v>
      </c>
      <c r="D36" s="60"/>
    </row>
    <row r="37" spans="1:4" ht="31.5">
      <c r="A37" s="58"/>
      <c r="B37" s="59"/>
      <c r="C37" s="72" t="s">
        <v>11</v>
      </c>
      <c r="D37" s="60"/>
    </row>
    <row r="38" spans="1:4" ht="68.25" customHeight="1">
      <c r="A38" s="58"/>
      <c r="B38" s="59"/>
      <c r="C38" s="72" t="s">
        <v>12</v>
      </c>
      <c r="D38" s="60"/>
    </row>
    <row r="39" spans="1:4" ht="21">
      <c r="A39" s="58"/>
      <c r="B39" s="59"/>
      <c r="C39" s="72" t="s">
        <v>37</v>
      </c>
      <c r="D39" s="60"/>
    </row>
    <row r="40" spans="1:4" ht="44.25" customHeight="1">
      <c r="A40" s="58"/>
      <c r="B40" s="59"/>
      <c r="C40" s="72" t="s">
        <v>162</v>
      </c>
      <c r="D40" s="60"/>
    </row>
    <row r="41" spans="1:4" ht="99.75" customHeight="1">
      <c r="A41" s="58"/>
      <c r="B41" s="59"/>
      <c r="C41" s="72" t="s">
        <v>163</v>
      </c>
      <c r="D41" s="60"/>
    </row>
    <row r="42" spans="1:4" ht="33.75" customHeight="1">
      <c r="A42" s="58"/>
      <c r="B42" s="59"/>
      <c r="C42" s="72" t="s">
        <v>164</v>
      </c>
      <c r="D42" s="60"/>
    </row>
    <row r="43" spans="1:4" ht="36" customHeight="1">
      <c r="A43" s="58"/>
      <c r="B43" s="59"/>
      <c r="C43" s="72" t="s">
        <v>165</v>
      </c>
      <c r="D43" s="60"/>
    </row>
    <row r="44" spans="1:4" ht="36.75" customHeight="1">
      <c r="A44" s="58"/>
      <c r="B44" s="59"/>
      <c r="C44" s="72" t="s">
        <v>166</v>
      </c>
      <c r="D44" s="60"/>
    </row>
    <row r="45" spans="1:4" ht="102.75" customHeight="1">
      <c r="A45" s="58"/>
      <c r="B45" s="59"/>
      <c r="C45" s="72" t="s">
        <v>0</v>
      </c>
      <c r="D45" s="60"/>
    </row>
    <row r="46" spans="1:4" ht="36" customHeight="1">
      <c r="A46" s="58"/>
      <c r="B46" s="59"/>
      <c r="C46" s="72" t="s">
        <v>1</v>
      </c>
      <c r="D46" s="60"/>
    </row>
    <row r="47" spans="1:4" ht="60" customHeight="1">
      <c r="A47" s="58"/>
      <c r="B47" s="59"/>
      <c r="C47" s="72" t="s">
        <v>2</v>
      </c>
      <c r="D47" s="60"/>
    </row>
    <row r="48" spans="1:4" ht="21">
      <c r="A48" s="58"/>
      <c r="B48" s="59"/>
      <c r="C48" s="72" t="s">
        <v>38</v>
      </c>
      <c r="D48" s="60"/>
    </row>
    <row r="49" spans="1:4" ht="83.25" customHeight="1">
      <c r="A49" s="58"/>
      <c r="B49" s="59"/>
      <c r="C49" s="72" t="s">
        <v>121</v>
      </c>
      <c r="D49" s="60"/>
    </row>
    <row r="50" spans="1:4" ht="81" customHeight="1">
      <c r="A50" s="58"/>
      <c r="B50" s="59"/>
      <c r="C50" s="72" t="s">
        <v>122</v>
      </c>
      <c r="D50" s="60"/>
    </row>
    <row r="51" spans="1:4" ht="87.75" customHeight="1">
      <c r="A51" s="58"/>
      <c r="B51" s="59"/>
      <c r="C51" s="72" t="s">
        <v>119</v>
      </c>
      <c r="D51" s="60"/>
    </row>
    <row r="52" spans="1:4" ht="84" customHeight="1">
      <c r="A52" s="58"/>
      <c r="B52" s="59"/>
      <c r="C52" s="72" t="s">
        <v>120</v>
      </c>
      <c r="D52" s="60"/>
    </row>
    <row r="53" spans="1:4" ht="31.5">
      <c r="A53" s="58"/>
      <c r="B53" s="59"/>
      <c r="C53" s="72" t="s">
        <v>3</v>
      </c>
      <c r="D53" s="60"/>
    </row>
    <row r="54" spans="1:4" ht="84.75" customHeight="1">
      <c r="A54" s="58"/>
      <c r="B54" s="59"/>
      <c r="C54" s="72" t="s">
        <v>4</v>
      </c>
      <c r="D54" s="60"/>
    </row>
    <row r="55" spans="1:4" ht="31.5">
      <c r="A55" s="58"/>
      <c r="B55" s="59"/>
      <c r="C55" s="72" t="s">
        <v>5</v>
      </c>
      <c r="D55" s="60"/>
    </row>
    <row r="56" spans="1:4" ht="37.5" customHeight="1">
      <c r="A56" s="58"/>
      <c r="B56" s="59"/>
      <c r="C56" s="72" t="s">
        <v>27</v>
      </c>
      <c r="D56" s="60"/>
    </row>
    <row r="57" spans="1:4" ht="84">
      <c r="A57" s="58"/>
      <c r="B57" s="59"/>
      <c r="C57" s="72" t="s">
        <v>117</v>
      </c>
      <c r="D57" s="60"/>
    </row>
    <row r="58" spans="1:4" ht="42">
      <c r="A58" s="58"/>
      <c r="B58" s="59"/>
      <c r="C58" s="72" t="s">
        <v>118</v>
      </c>
      <c r="D58" s="60"/>
    </row>
    <row r="59" spans="1:4" ht="84">
      <c r="A59" s="58"/>
      <c r="B59" s="59"/>
      <c r="C59" s="72" t="s">
        <v>115</v>
      </c>
      <c r="D59" s="60"/>
    </row>
    <row r="60" spans="1:4" ht="31.5">
      <c r="A60" s="58"/>
      <c r="B60" s="59"/>
      <c r="C60" s="72" t="s">
        <v>116</v>
      </c>
      <c r="D60" s="60"/>
    </row>
    <row r="61" spans="1:4" ht="76.5" customHeight="1">
      <c r="A61" s="58"/>
      <c r="B61" s="59"/>
      <c r="C61" s="72" t="s">
        <v>6</v>
      </c>
      <c r="D61" s="60"/>
    </row>
    <row r="62" spans="1:4" ht="21">
      <c r="A62" s="58"/>
      <c r="B62" s="59"/>
      <c r="C62" s="71" t="s">
        <v>39</v>
      </c>
      <c r="D62" s="60"/>
    </row>
    <row r="63" spans="1:4" ht="35.25" customHeight="1">
      <c r="A63" s="58"/>
      <c r="B63" s="59"/>
      <c r="C63" s="72" t="s">
        <v>40</v>
      </c>
      <c r="D63" s="60"/>
    </row>
    <row r="64" spans="1:4" ht="34.5" customHeight="1">
      <c r="A64" s="58"/>
      <c r="B64" s="59"/>
      <c r="C64" s="72" t="s">
        <v>45</v>
      </c>
      <c r="D64" s="60"/>
    </row>
    <row r="65" spans="1:4" ht="68.25" customHeight="1">
      <c r="A65" s="58"/>
      <c r="B65" s="59"/>
      <c r="C65" s="72" t="s">
        <v>7</v>
      </c>
      <c r="D65" s="60"/>
    </row>
    <row r="66" spans="1:4" ht="60.75" customHeight="1">
      <c r="A66" s="58"/>
      <c r="B66" s="59"/>
      <c r="C66" s="72" t="s">
        <v>8</v>
      </c>
      <c r="D66" s="60"/>
    </row>
    <row r="67" spans="1:4" ht="45" customHeight="1">
      <c r="A67" s="58"/>
      <c r="B67" s="59"/>
      <c r="C67" s="72" t="s">
        <v>9</v>
      </c>
      <c r="D67" s="60"/>
    </row>
    <row r="68" spans="1:4" ht="48.75" customHeight="1">
      <c r="A68" s="58"/>
      <c r="B68" s="59"/>
      <c r="C68" s="72" t="s">
        <v>10</v>
      </c>
      <c r="D68" s="60"/>
    </row>
    <row r="69" spans="1:4" ht="42">
      <c r="A69" s="58"/>
      <c r="B69" s="59"/>
      <c r="C69" s="72" t="s">
        <v>83</v>
      </c>
      <c r="D69" s="60"/>
    </row>
    <row r="70" spans="1:4" ht="52.5">
      <c r="A70" s="58"/>
      <c r="B70" s="59"/>
      <c r="C70" s="72" t="s">
        <v>84</v>
      </c>
      <c r="D70" s="60"/>
    </row>
    <row r="71" spans="1:4" ht="80.25" customHeight="1">
      <c r="A71" s="58"/>
      <c r="B71" s="59"/>
      <c r="C71" s="72" t="s">
        <v>85</v>
      </c>
      <c r="D71" s="60"/>
    </row>
    <row r="72" spans="1:4" ht="42">
      <c r="A72" s="58"/>
      <c r="B72" s="59"/>
      <c r="C72" s="72" t="s">
        <v>86</v>
      </c>
      <c r="D72" s="60"/>
    </row>
    <row r="73" spans="1:4" ht="42">
      <c r="A73" s="58"/>
      <c r="B73" s="59"/>
      <c r="C73" s="72" t="s">
        <v>87</v>
      </c>
      <c r="D73" s="60"/>
    </row>
    <row r="74" spans="1:4" ht="45.75" customHeight="1">
      <c r="A74" s="58"/>
      <c r="B74" s="59"/>
      <c r="C74" s="72" t="s">
        <v>88</v>
      </c>
      <c r="D74" s="60"/>
    </row>
    <row r="75" spans="1:4" ht="42">
      <c r="A75" s="58"/>
      <c r="B75" s="59"/>
      <c r="C75" s="72" t="s">
        <v>89</v>
      </c>
      <c r="D75" s="60"/>
    </row>
    <row r="76" spans="1:4" ht="10.5">
      <c r="A76" s="58"/>
      <c r="B76" s="59"/>
      <c r="C76" s="72" t="s">
        <v>90</v>
      </c>
      <c r="D76" s="60"/>
    </row>
    <row r="77" spans="1:4" ht="31.5">
      <c r="A77" s="58"/>
      <c r="B77" s="59"/>
      <c r="C77" s="72" t="s">
        <v>91</v>
      </c>
      <c r="D77" s="60"/>
    </row>
    <row r="78" spans="1:4" ht="58.5" customHeight="1">
      <c r="A78" s="58"/>
      <c r="B78" s="59"/>
      <c r="C78" s="72" t="s">
        <v>92</v>
      </c>
      <c r="D78" s="60"/>
    </row>
    <row r="79" spans="1:4" ht="73.5">
      <c r="A79" s="58"/>
      <c r="B79" s="59"/>
      <c r="C79" s="72" t="s">
        <v>71</v>
      </c>
      <c r="D79" s="60"/>
    </row>
    <row r="80" spans="1:4" ht="31.5">
      <c r="A80" s="58"/>
      <c r="B80" s="59"/>
      <c r="C80" s="72" t="s">
        <v>93</v>
      </c>
      <c r="D80" s="60"/>
    </row>
    <row r="81" spans="1:4" ht="21">
      <c r="A81" s="58"/>
      <c r="B81" s="59"/>
      <c r="C81" s="72" t="s">
        <v>94</v>
      </c>
      <c r="D81" s="60"/>
    </row>
    <row r="82" spans="1:4" ht="31.5">
      <c r="A82" s="58"/>
      <c r="B82" s="59"/>
      <c r="C82" s="72" t="s">
        <v>95</v>
      </c>
      <c r="D82" s="60"/>
    </row>
    <row r="83" spans="1:4" ht="21">
      <c r="A83" s="58"/>
      <c r="B83" s="59"/>
      <c r="C83" s="72" t="s">
        <v>96</v>
      </c>
      <c r="D83" s="60"/>
    </row>
    <row r="84" spans="1:4" ht="21">
      <c r="A84" s="58"/>
      <c r="B84" s="59"/>
      <c r="C84" s="72" t="s">
        <v>94</v>
      </c>
      <c r="D84" s="60"/>
    </row>
    <row r="85" spans="1:4" ht="114.75" customHeight="1">
      <c r="A85" s="58"/>
      <c r="B85" s="59"/>
      <c r="C85" s="72" t="s">
        <v>43</v>
      </c>
      <c r="D85" s="60"/>
    </row>
    <row r="86" spans="1:4" ht="70.5" customHeight="1">
      <c r="A86" s="58"/>
      <c r="B86" s="59"/>
      <c r="C86" s="72" t="s">
        <v>97</v>
      </c>
      <c r="D86" s="60"/>
    </row>
    <row r="87" spans="1:4" ht="48" customHeight="1">
      <c r="A87" s="58"/>
      <c r="B87" s="59"/>
      <c r="C87" s="72" t="s">
        <v>98</v>
      </c>
      <c r="D87" s="60"/>
    </row>
    <row r="88" spans="1:4" ht="72" customHeight="1">
      <c r="A88" s="58"/>
      <c r="B88" s="59"/>
      <c r="C88" s="72" t="s">
        <v>46</v>
      </c>
      <c r="D88" s="60"/>
    </row>
    <row r="89" spans="1:4" ht="47.25" customHeight="1">
      <c r="A89" s="58"/>
      <c r="B89" s="59"/>
      <c r="C89" s="72" t="s">
        <v>48</v>
      </c>
      <c r="D89" s="60"/>
    </row>
    <row r="90" spans="1:4" ht="31.5">
      <c r="A90" s="58"/>
      <c r="B90" s="59"/>
      <c r="C90" s="72" t="s">
        <v>99</v>
      </c>
      <c r="D90" s="60"/>
    </row>
    <row r="91" spans="1:4" ht="70.5" customHeight="1">
      <c r="A91" s="58"/>
      <c r="B91" s="59"/>
      <c r="C91" s="72" t="s">
        <v>47</v>
      </c>
      <c r="D91" s="60"/>
    </row>
    <row r="92" spans="1:4" ht="73.5">
      <c r="A92" s="58"/>
      <c r="B92" s="59"/>
      <c r="C92" s="72" t="s">
        <v>100</v>
      </c>
      <c r="D92" s="60"/>
    </row>
    <row r="93" spans="1:4" ht="10.5">
      <c r="A93" s="58"/>
      <c r="B93" s="59"/>
      <c r="C93" s="72" t="s">
        <v>101</v>
      </c>
      <c r="D93" s="60"/>
    </row>
    <row r="94" spans="1:4" ht="31.5">
      <c r="A94" s="58"/>
      <c r="B94" s="59"/>
      <c r="C94" s="72" t="s">
        <v>102</v>
      </c>
      <c r="D94" s="60"/>
    </row>
    <row r="95" spans="1:4" ht="10.5">
      <c r="A95" s="58"/>
      <c r="B95" s="59"/>
      <c r="C95" s="72" t="s">
        <v>103</v>
      </c>
      <c r="D95" s="60"/>
    </row>
    <row r="96" spans="1:4" ht="31.5">
      <c r="A96" s="58"/>
      <c r="B96" s="59"/>
      <c r="C96" s="72" t="s">
        <v>104</v>
      </c>
      <c r="D96" s="60"/>
    </row>
    <row r="97" spans="2:4" ht="21">
      <c r="B97" s="59"/>
      <c r="C97" s="104" t="s">
        <v>105</v>
      </c>
      <c r="D97" s="60"/>
    </row>
    <row r="98" spans="2:4" ht="10.5">
      <c r="B98" s="59"/>
      <c r="C98" s="104"/>
      <c r="D98" s="60"/>
    </row>
    <row r="99" spans="2:4" ht="10.5">
      <c r="B99" s="59"/>
      <c r="C99" s="69" t="s">
        <v>106</v>
      </c>
      <c r="D99" s="60"/>
    </row>
    <row r="100" spans="2:4" ht="10.5" customHeight="1">
      <c r="B100" s="59"/>
      <c r="C100" s="212" t="s">
        <v>107</v>
      </c>
      <c r="D100" s="60"/>
    </row>
    <row r="101" spans="2:4" ht="10.5">
      <c r="B101" s="59"/>
      <c r="C101" s="212"/>
      <c r="D101" s="60"/>
    </row>
    <row r="102" spans="2:4" ht="10.5">
      <c r="B102" s="59"/>
      <c r="C102" s="73"/>
      <c r="D102" s="60"/>
    </row>
    <row r="103" spans="2:4" ht="31.5">
      <c r="B103" s="59"/>
      <c r="C103" s="72" t="s">
        <v>108</v>
      </c>
      <c r="D103" s="60"/>
    </row>
    <row r="104" spans="2:4" ht="10.5">
      <c r="B104" s="59"/>
      <c r="C104" s="71" t="s">
        <v>66</v>
      </c>
      <c r="D104" s="60"/>
    </row>
    <row r="105" spans="2:4" ht="10.5">
      <c r="B105" s="59"/>
      <c r="C105" s="71" t="s">
        <v>109</v>
      </c>
      <c r="D105" s="60"/>
    </row>
    <row r="106" spans="2:4" ht="10.5">
      <c r="B106" s="59"/>
      <c r="C106" s="71" t="s">
        <v>44</v>
      </c>
      <c r="D106" s="60"/>
    </row>
    <row r="107" spans="2:4" ht="21">
      <c r="B107" s="59"/>
      <c r="C107" s="71" t="s">
        <v>110</v>
      </c>
      <c r="D107" s="60"/>
    </row>
    <row r="108" spans="2:4" ht="10.5">
      <c r="B108" s="59"/>
      <c r="C108" s="71" t="s">
        <v>41</v>
      </c>
      <c r="D108" s="60"/>
    </row>
    <row r="109" spans="2:4" ht="10.5">
      <c r="B109" s="59"/>
      <c r="C109" s="71" t="s">
        <v>42</v>
      </c>
      <c r="D109" s="60"/>
    </row>
    <row r="110" spans="2:4" ht="21">
      <c r="B110" s="59"/>
      <c r="C110" s="71" t="s">
        <v>111</v>
      </c>
      <c r="D110" s="60"/>
    </row>
    <row r="111" spans="2:4" ht="31.5">
      <c r="B111" s="59"/>
      <c r="C111" s="72" t="s">
        <v>112</v>
      </c>
      <c r="D111" s="60"/>
    </row>
    <row r="112" spans="2:4" ht="52.5">
      <c r="B112" s="59"/>
      <c r="C112" s="72" t="s">
        <v>113</v>
      </c>
      <c r="D112" s="60"/>
    </row>
    <row r="113" spans="2:4" ht="21">
      <c r="B113" s="59"/>
      <c r="C113" s="71" t="s">
        <v>114</v>
      </c>
      <c r="D113" s="60"/>
    </row>
    <row r="114" spans="2:4" ht="10.5">
      <c r="B114" s="59"/>
      <c r="C114" s="71"/>
      <c r="D114" s="60"/>
    </row>
    <row r="115" spans="2:4" ht="11.25" thickBot="1">
      <c r="B115" s="62"/>
      <c r="C115" s="63"/>
      <c r="D115" s="64"/>
    </row>
  </sheetData>
  <sheetProtection/>
  <mergeCells count="3">
    <mergeCell ref="C100:C101"/>
    <mergeCell ref="B1:D1"/>
    <mergeCell ref="B2:C2"/>
  </mergeCells>
  <hyperlinks>
    <hyperlink ref="B2:C2" location="'НД по НДС иностр. орган.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2019-03-12T08:32:54Z</cp:lastPrinted>
  <dcterms:created xsi:type="dcterms:W3CDTF">2003-10-18T11:05:50Z</dcterms:created>
  <dcterms:modified xsi:type="dcterms:W3CDTF">2021-03-17T09:16:38Z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-1571798704</vt:i4>
  </property>
  <property fmtid="{D5CDD505-2E9C-101B-9397-08002B2CF9AE}" pid="3" name="_EmailSubject">
    <vt:lpwstr>Андрей!!! Еще один вдогонку...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