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9320" windowHeight="6075" tabRatio="700" activeTab="0"/>
  </bookViews>
  <sheets>
    <sheet name="Штатное расписание" sheetId="1" r:id="rId1"/>
    <sheet name="ЕТС" sheetId="2" r:id="rId2"/>
    <sheet name="Кор.коэфф." sheetId="3" r:id="rId3"/>
  </sheets>
  <definedNames>
    <definedName name="_xlnm.Print_Area" localSheetId="1">'ЕТС'!$C$3:$AD$24</definedName>
    <definedName name="_xlnm.Print_Area" localSheetId="2">'Кор.коэфф.'!$C$3:$D$32</definedName>
    <definedName name="_xlnm.Print_Area" localSheetId="0">'Штатное расписание'!$C$4:$CZ$119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</author>
  </authors>
  <commentList>
    <comment ref="AL4" authorId="0">
      <text>
        <r>
          <rPr>
            <sz val="8"/>
            <rFont val="Tahoma"/>
            <family val="2"/>
          </rPr>
          <t xml:space="preserve">с изменениями, внесенными постановлением Министерства образования Республики Беларусь 
от 22 декабря 2018 г. № 123 </t>
        </r>
      </text>
    </comment>
    <comment ref="AD41" authorId="0">
      <text>
        <r>
          <rPr>
            <b/>
            <sz val="8"/>
            <rFont val="Tahoma"/>
            <family val="2"/>
          </rPr>
          <t>Укажите ставку первого разряда, действующую в организации.</t>
        </r>
      </text>
    </comment>
  </commentList>
</comments>
</file>

<file path=xl/comments3.xml><?xml version="1.0" encoding="utf-8"?>
<comments xmlns="http://schemas.openxmlformats.org/spreadsheetml/2006/main">
  <authors>
    <author>SH</author>
  </authors>
  <commentList>
    <comment ref="C4" authorId="0">
      <text>
        <r>
          <rPr>
            <b/>
            <sz val="8"/>
            <rFont val="Tahoma"/>
            <family val="2"/>
          </rPr>
          <t>Постановление Министерства труда и социальной защиты Республики Беларусь от 27.11.2017 № 78 «О некоторых мерах по реализации постановления Совета Министров Республики Беларусь 
от 20 ноября 2017 г. № 863».</t>
        </r>
      </text>
    </comment>
  </commentList>
</comments>
</file>

<file path=xl/sharedStrings.xml><?xml version="1.0" encoding="utf-8"?>
<sst xmlns="http://schemas.openxmlformats.org/spreadsheetml/2006/main" count="137" uniqueCount="113">
  <si>
    <t>УТВЕРЖДАЮ</t>
  </si>
  <si>
    <t>"</t>
  </si>
  <si>
    <t xml:space="preserve">Примерная форма </t>
  </si>
  <si>
    <t>Приложение 1</t>
  </si>
  <si>
    <t>к Инструкции о порядке расчета планового</t>
  </si>
  <si>
    <t>фонда заработной платы работников</t>
  </si>
  <si>
    <t>учреждений образования и экономии</t>
  </si>
  <si>
    <t>средств, предусмотренных на оплату труда</t>
  </si>
  <si>
    <t>Примерная форма</t>
  </si>
  <si>
    <t>Штат в количестве</t>
  </si>
  <si>
    <t>единиц,</t>
  </si>
  <si>
    <t>в том числе:</t>
  </si>
  <si>
    <t>содержащихся за счет средств бюджета,</t>
  </si>
  <si>
    <t>содержащихся за счет средств от</t>
  </si>
  <si>
    <t>приносящей доходы деятельности</t>
  </si>
  <si>
    <t>с фондом заработной платы за месяц в сумме</t>
  </si>
  <si>
    <t>рублей,</t>
  </si>
  <si>
    <t xml:space="preserve">в сумме </t>
  </si>
  <si>
    <t>рублей за счет средств бюджета,</t>
  </si>
  <si>
    <t>рублей за счет средств</t>
  </si>
  <si>
    <t>от приносящей доходы деятельности.</t>
  </si>
  <si>
    <t>Подпись должностного лица, утвердившего</t>
  </si>
  <si>
    <t>штатное расписание</t>
  </si>
  <si>
    <t>г.</t>
  </si>
  <si>
    <t>Штатное расписание</t>
  </si>
  <si>
    <t>на</t>
  </si>
  <si>
    <t>.</t>
  </si>
  <si>
    <t>(полное наименование организации, обособленного подразделения)</t>
  </si>
  <si>
    <t>(полное наименование вышестоящего органа управления)</t>
  </si>
  <si>
    <t>(почтовый адрес, в том числе индекс связи)</t>
  </si>
  <si>
    <t>Тарифная ставка первого разряда</t>
  </si>
  <si>
    <t>рублей</t>
  </si>
  <si>
    <t>Структурное подразделение, должность (профессия), квалификационный разряд (класс, категория)</t>
  </si>
  <si>
    <t>Количество штатных единиц</t>
  </si>
  <si>
    <t>Тарифный разряд</t>
  </si>
  <si>
    <t>Тарифный коэффициент</t>
  </si>
  <si>
    <t>Корректирующий коэффициент</t>
  </si>
  <si>
    <t>Коэффициент, учитывающий сложность выполняемых работ</t>
  </si>
  <si>
    <t>Тарифная ставка (оклад) в рублях</t>
  </si>
  <si>
    <t>Повышения тарифной ставки (оклада)</t>
  </si>
  <si>
    <t>%</t>
  </si>
  <si>
    <t>в рублях</t>
  </si>
  <si>
    <t>% от тарифной ставки первого разряда</t>
  </si>
  <si>
    <t>Ставка (оклад) в рублях</t>
  </si>
  <si>
    <t>(гр.7 + гр.9 + гр.11 +
+ гр.13 + гр.15 + гр.17)</t>
  </si>
  <si>
    <t>Штатная численность, содержащаяся за счет средств бюджета</t>
  </si>
  <si>
    <t>Аппарат управления</t>
  </si>
  <si>
    <t>Руководитель</t>
  </si>
  <si>
    <t>Заместитель руководителя</t>
  </si>
  <si>
    <t>Итого</t>
  </si>
  <si>
    <t>Наименование структурного подразделения</t>
  </si>
  <si>
    <t>Руководитель структурного подразделения</t>
  </si>
  <si>
    <t>Итого по структурному подразделению</t>
  </si>
  <si>
    <t>Итого по учреждению</t>
  </si>
  <si>
    <t>Штатная численность, содержащаяся за счет средств от приносящей доходы деятельности</t>
  </si>
  <si>
    <r>
      <t>Всего по учреждению</t>
    </r>
    <r>
      <rPr>
        <vertAlign val="superscript"/>
        <sz val="7"/>
        <rFont val="Tahoma"/>
        <family val="2"/>
      </rPr>
      <t>1</t>
    </r>
  </si>
  <si>
    <t>Подпись должностного лица, представившего</t>
  </si>
  <si>
    <t>штатное расписание на утверждение</t>
  </si>
  <si>
    <r>
      <t>1</t>
    </r>
    <r>
      <rPr>
        <sz val="7"/>
        <rFont val="Tahoma"/>
        <family val="2"/>
      </rPr>
      <t>В штатном расписании указываются итоги в графах 2 и 28 по каждому структурному подразделению и в целом по учреждению образования. По должностям педагогических работников, которым установлены нормы педагогической нагрузки за ставку, итоги заполняются на основании расчета в соответствии со Списком. При этом в графу 27 включается фонд заработной платы, в среднем сложившийся по соответствующей должности.</t>
    </r>
  </si>
  <si>
    <t>Продолжение примерной формы штатного расписания</t>
  </si>
  <si>
    <t>Надбавки к тарифной ставке (окладу)</t>
  </si>
  <si>
    <t>На все штатные единицы
(гр.2 x гр.27)</t>
  </si>
  <si>
    <t xml:space="preserve">На одну штатную единицу
(гр.18 + гр.20 +  гр.22 + гр.24 + гр.26) </t>
  </si>
  <si>
    <t>23.03.2016 № 16</t>
  </si>
  <si>
    <t>Форма действует с 01.02.2019 года</t>
  </si>
  <si>
    <t>за стаж работы по специальности (в отрасли)</t>
  </si>
  <si>
    <t>за работу по контракту</t>
  </si>
  <si>
    <t>за особый характер труда</t>
  </si>
  <si>
    <t>за работу в учреждениях образования, расположенных в сельской местности</t>
  </si>
  <si>
    <t>прочие повышения в соответствии с нормативными документами и приказами руководителя</t>
  </si>
  <si>
    <t>из него педагогических работников</t>
  </si>
  <si>
    <t>за наличие квалификационной категории</t>
  </si>
  <si>
    <t>за классность водителям грузовых и легковых автомобилей, автобусов</t>
  </si>
  <si>
    <t>другие надбавки, предусмотренные законодательством</t>
  </si>
  <si>
    <t>доплаты к ставке (окладу) по каждому виду</t>
  </si>
  <si>
    <t>всего фонд заработной платы за месяц:</t>
  </si>
  <si>
    <t>Приложение</t>
  </si>
  <si>
    <t xml:space="preserve">к постановлению </t>
  </si>
  <si>
    <t xml:space="preserve">Министерства труда </t>
  </si>
  <si>
    <t>Республики Беларусь</t>
  </si>
  <si>
    <t>23.03.2001 № 21</t>
  </si>
  <si>
    <t>Единая тарифная сетка работников Республики Беларусь</t>
  </si>
  <si>
    <t>Разряды</t>
  </si>
  <si>
    <t>Коэффициенты</t>
  </si>
  <si>
    <t>Корректирующие коэффициенты к тарифным ставкам (окладам) работников бюджетных организаций и иных организаций, получающих субсидии, работники которых приравнены по оплате труда к работникам бюджетных организаций</t>
  </si>
  <si>
    <t>с 1-го до 2-го разряда</t>
  </si>
  <si>
    <t>со 2-го до 3-го разряда</t>
  </si>
  <si>
    <t>с 3-го до 4-го разряда</t>
  </si>
  <si>
    <t>с 4-го до 5-го разряда</t>
  </si>
  <si>
    <t>с 5-го до 6-го разряда</t>
  </si>
  <si>
    <t>с 6-го до 7-го разряда</t>
  </si>
  <si>
    <t>с 7-го до 8-го разряда</t>
  </si>
  <si>
    <t>с 8-го до 9-го разряда</t>
  </si>
  <si>
    <t>с 9-го до 10-го разряда</t>
  </si>
  <si>
    <t>с 10-го до 11-го разряда</t>
  </si>
  <si>
    <t>с 11-го до 12-го разряда</t>
  </si>
  <si>
    <t>с 12-го до 13-го разряда</t>
  </si>
  <si>
    <t>с 13-го до 14-го разряда</t>
  </si>
  <si>
    <t>с 14-го до 15-го разряда</t>
  </si>
  <si>
    <t>с 15-го до 16-го разряда</t>
  </si>
  <si>
    <t>с 16-го до 17-го разряда</t>
  </si>
  <si>
    <t>с 17-го до 18-го разряда</t>
  </si>
  <si>
    <t>с 18-го до 19-го разряда</t>
  </si>
  <si>
    <t>с 19-го до 20-го разряда</t>
  </si>
  <si>
    <t>с 20-го до 21-го разряда</t>
  </si>
  <si>
    <t>с 21-го до 22-го разряда</t>
  </si>
  <si>
    <t>с 22-го до 23-го разряда</t>
  </si>
  <si>
    <t>с 23-го до 24-го разряда</t>
  </si>
  <si>
    <t>с 24-го до 25-го разряда</t>
  </si>
  <si>
    <t>с 25-го до 26-го разряда</t>
  </si>
  <si>
    <t>с 26-го до 27-го разряда</t>
  </si>
  <si>
    <t>по 27-му разряду</t>
  </si>
  <si>
    <t xml:space="preserve">Итого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</si>
</sst>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"/>
    <numFmt numFmtId="181" formatCode="#,##0_р_."/>
    <numFmt numFmtId="182" formatCode="_(#,##0.00_);_(\-#,##0.00_);_(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7"/>
      <name val="Tahoma"/>
      <family val="2"/>
    </font>
    <font>
      <sz val="8"/>
      <color indexed="8"/>
      <name val="Tahoma"/>
      <family val="2"/>
    </font>
    <font>
      <u val="single"/>
      <sz val="11"/>
      <color indexed="36"/>
      <name val="Calibri"/>
      <family val="2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sz val="7"/>
      <color indexed="8"/>
      <name val="Tahoma"/>
      <family val="2"/>
    </font>
    <font>
      <sz val="6"/>
      <name val="Tahoma"/>
      <family val="2"/>
    </font>
    <font>
      <vertAlign val="superscript"/>
      <sz val="7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8"/>
      <color indexed="4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180" fontId="2" fillId="34" borderId="0" xfId="0" applyNumberFormat="1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8" fillId="32" borderId="0" xfId="0" applyFont="1" applyFill="1" applyBorder="1" applyAlignment="1" applyProtection="1">
      <alignment vertical="center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9" fillId="32" borderId="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10" fillId="34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10" fillId="34" borderId="0" xfId="0" applyFont="1" applyFill="1" applyBorder="1" applyAlignment="1" applyProtection="1">
      <alignment/>
      <protection hidden="1"/>
    </xf>
    <xf numFmtId="0" fontId="10" fillId="34" borderId="18" xfId="0" applyFont="1" applyFill="1" applyBorder="1" applyAlignment="1" applyProtection="1">
      <alignment/>
      <protection hidden="1"/>
    </xf>
    <xf numFmtId="0" fontId="4" fillId="34" borderId="0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0" xfId="0" applyNumberFormat="1" applyFont="1" applyFill="1" applyBorder="1" applyAlignment="1" applyProtection="1">
      <alignment horizontal="left" vertical="center"/>
      <protection hidden="1" locked="0"/>
    </xf>
    <xf numFmtId="0" fontId="2" fillId="34" borderId="18" xfId="0" applyNumberFormat="1" applyFont="1" applyFill="1" applyBorder="1" applyAlignment="1" applyProtection="1">
      <alignment horizontal="left" vertical="center"/>
      <protection hidden="1" locked="0"/>
    </xf>
    <xf numFmtId="0" fontId="2" fillId="34" borderId="18" xfId="0" applyNumberFormat="1" applyFont="1" applyFill="1" applyBorder="1" applyAlignment="1" applyProtection="1">
      <alignment horizontal="left" vertical="center"/>
      <protection hidden="1" locked="0"/>
    </xf>
    <xf numFmtId="0" fontId="4" fillId="34" borderId="0" xfId="0" applyNumberFormat="1" applyFont="1" applyFill="1" applyBorder="1" applyAlignment="1" applyProtection="1">
      <alignment horizontal="left" vertical="top" wrapText="1" indent="1"/>
      <protection hidden="1" locked="0"/>
    </xf>
    <xf numFmtId="0" fontId="2" fillId="34" borderId="17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 locked="0"/>
    </xf>
    <xf numFmtId="0" fontId="2" fillId="34" borderId="0" xfId="0" applyNumberFormat="1" applyFont="1" applyFill="1" applyBorder="1" applyAlignment="1" applyProtection="1">
      <alignment vertical="center"/>
      <protection hidden="1" locked="0"/>
    </xf>
    <xf numFmtId="0" fontId="2" fillId="34" borderId="0" xfId="0" applyNumberFormat="1" applyFont="1" applyFill="1" applyBorder="1" applyAlignment="1" applyProtection="1">
      <alignment vertical="center"/>
      <protection hidden="1" locked="0"/>
    </xf>
    <xf numFmtId="0" fontId="0" fillId="35" borderId="0" xfId="0" applyFill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Alignment="1">
      <alignment vertical="center"/>
    </xf>
    <xf numFmtId="0" fontId="2" fillId="36" borderId="19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173" fontId="2" fillId="34" borderId="19" xfId="0" applyNumberFormat="1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175" fontId="2" fillId="0" borderId="23" xfId="0" applyNumberFormat="1" applyFont="1" applyBorder="1" applyAlignment="1">
      <alignment horizontal="right" vertical="center" wrapText="1"/>
    </xf>
    <xf numFmtId="175" fontId="2" fillId="0" borderId="24" xfId="0" applyNumberFormat="1" applyFont="1" applyBorder="1" applyAlignment="1">
      <alignment horizontal="right" vertical="center" wrapText="1"/>
    </xf>
    <xf numFmtId="175" fontId="2" fillId="34" borderId="24" xfId="0" applyNumberFormat="1" applyFont="1" applyFill="1" applyBorder="1" applyAlignment="1">
      <alignment horizontal="right" vertical="center" wrapText="1"/>
    </xf>
    <xf numFmtId="175" fontId="2" fillId="34" borderId="25" xfId="0" applyNumberFormat="1" applyFont="1" applyFill="1" applyBorder="1" applyAlignment="1">
      <alignment horizontal="right" vertical="center" wrapText="1"/>
    </xf>
    <xf numFmtId="0" fontId="16" fillId="35" borderId="0" xfId="0" applyFont="1" applyFill="1" applyBorder="1" applyAlignment="1">
      <alignment/>
    </xf>
    <xf numFmtId="175" fontId="16" fillId="35" borderId="0" xfId="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 applyProtection="1">
      <alignment vertical="center"/>
      <protection hidden="1"/>
    </xf>
    <xf numFmtId="9" fontId="2" fillId="34" borderId="26" xfId="0" applyNumberFormat="1" applyFont="1" applyFill="1" applyBorder="1" applyAlignment="1" applyProtection="1">
      <alignment horizontal="center" vertical="center"/>
      <protection hidden="1" locked="0"/>
    </xf>
    <xf numFmtId="182" fontId="2" fillId="36" borderId="26" xfId="0" applyNumberFormat="1" applyFont="1" applyFill="1" applyBorder="1" applyAlignment="1" applyProtection="1">
      <alignment horizontal="center" vertical="center"/>
      <protection hidden="1" locked="0"/>
    </xf>
    <xf numFmtId="182" fontId="4" fillId="36" borderId="21" xfId="0" applyNumberFormat="1" applyFont="1" applyFill="1" applyBorder="1" applyAlignment="1" applyProtection="1">
      <alignment horizontal="center" vertical="center" wrapText="1"/>
      <protection hidden="1" locked="0"/>
    </xf>
    <xf numFmtId="182" fontId="4" fillId="36" borderId="26" xfId="0" applyNumberFormat="1" applyFont="1" applyFill="1" applyBorder="1" applyAlignment="1" applyProtection="1">
      <alignment horizontal="center" vertical="center" wrapText="1"/>
      <protection hidden="1" locked="0"/>
    </xf>
    <xf numFmtId="9" fontId="4" fillId="34" borderId="27" xfId="0" applyNumberFormat="1" applyFont="1" applyFill="1" applyBorder="1" applyAlignment="1" applyProtection="1">
      <alignment horizontal="center" vertical="center" wrapText="1"/>
      <protection hidden="1" locked="0"/>
    </xf>
    <xf numFmtId="9" fontId="4" fillId="34" borderId="28" xfId="0" applyNumberFormat="1" applyFont="1" applyFill="1" applyBorder="1" applyAlignment="1" applyProtection="1">
      <alignment horizontal="center" vertical="center" wrapText="1"/>
      <protection hidden="1" locked="0"/>
    </xf>
    <xf numFmtId="175" fontId="4" fillId="36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6" xfId="0" applyNumberFormat="1" applyFont="1" applyFill="1" applyBorder="1" applyAlignment="1" applyProtection="1">
      <alignment horizontal="left" vertical="center" wrapText="1"/>
      <protection hidden="1" locked="0"/>
    </xf>
    <xf numFmtId="2" fontId="4" fillId="34" borderId="26" xfId="0" applyNumberFormat="1" applyFont="1" applyFill="1" applyBorder="1" applyAlignment="1" applyProtection="1">
      <alignment horizontal="center" vertical="center" wrapText="1"/>
      <protection hidden="1" locked="0"/>
    </xf>
    <xf numFmtId="2" fontId="4" fillId="36" borderId="21" xfId="0" applyNumberFormat="1" applyFont="1" applyFill="1" applyBorder="1" applyAlignment="1" applyProtection="1">
      <alignment horizontal="center" vertical="center" wrapText="1"/>
      <protection hidden="1" locked="0"/>
    </xf>
    <xf numFmtId="9" fontId="2" fillId="34" borderId="21" xfId="0" applyNumberFormat="1" applyFont="1" applyFill="1" applyBorder="1" applyAlignment="1" applyProtection="1">
      <alignment horizontal="center" vertical="center"/>
      <protection hidden="1" locked="0"/>
    </xf>
    <xf numFmtId="182" fontId="2" fillId="36" borderId="21" xfId="0" applyNumberFormat="1" applyFont="1" applyFill="1" applyBorder="1" applyAlignment="1" applyProtection="1">
      <alignment horizontal="center" vertical="center"/>
      <protection hidden="1" locked="0"/>
    </xf>
    <xf numFmtId="182" fontId="2" fillId="34" borderId="21" xfId="0" applyNumberFormat="1" applyFont="1" applyFill="1" applyBorder="1" applyAlignment="1" applyProtection="1">
      <alignment horizontal="center" vertical="center"/>
      <protection hidden="1" locked="0"/>
    </xf>
    <xf numFmtId="9" fontId="4" fillId="34" borderId="29" xfId="0" applyNumberFormat="1" applyFont="1" applyFill="1" applyBorder="1" applyAlignment="1" applyProtection="1">
      <alignment horizontal="center" vertical="center" wrapText="1"/>
      <protection hidden="1" locked="0"/>
    </xf>
    <xf numFmtId="9" fontId="4" fillId="34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1" xfId="0" applyNumberFormat="1" applyFont="1" applyFill="1" applyBorder="1" applyAlignment="1" applyProtection="1">
      <alignment horizontal="left" vertical="center" wrapText="1"/>
      <protection hidden="1" locked="0"/>
    </xf>
    <xf numFmtId="2" fontId="4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30" xfId="0" applyNumberFormat="1" applyFont="1" applyFill="1" applyBorder="1" applyAlignment="1" applyProtection="1">
      <alignment horizontal="left" vertical="center" wrapText="1"/>
      <protection hidden="1" locked="0"/>
    </xf>
    <xf numFmtId="0" fontId="4" fillId="34" borderId="31" xfId="0" applyNumberFormat="1" applyFont="1" applyFill="1" applyBorder="1" applyAlignment="1" applyProtection="1">
      <alignment horizontal="left" vertical="center" wrapText="1"/>
      <protection hidden="1" locked="0"/>
    </xf>
    <xf numFmtId="0" fontId="4" fillId="34" borderId="32" xfId="0" applyNumberFormat="1" applyFont="1" applyFill="1" applyBorder="1" applyAlignment="1" applyProtection="1">
      <alignment horizontal="left" vertical="center" wrapText="1"/>
      <protection hidden="1" locked="0"/>
    </xf>
    <xf numFmtId="0" fontId="4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182" fontId="4" fillId="36" borderId="33" xfId="0" applyNumberFormat="1" applyFont="1" applyFill="1" applyBorder="1" applyAlignment="1" applyProtection="1">
      <alignment horizontal="center" vertical="center" wrapText="1"/>
      <protection hidden="1" locked="0"/>
    </xf>
    <xf numFmtId="182" fontId="4" fillId="36" borderId="3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32" xfId="0" applyNumberFormat="1" applyFont="1" applyFill="1" applyBorder="1" applyAlignment="1" applyProtection="1">
      <alignment horizontal="center" vertical="center" wrapText="1"/>
      <protection hidden="1" locked="0"/>
    </xf>
    <xf numFmtId="2" fontId="4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9" fontId="4" fillId="34" borderId="35" xfId="0" applyNumberFormat="1" applyFont="1" applyFill="1" applyBorder="1" applyAlignment="1" applyProtection="1">
      <alignment horizontal="center" vertical="center" wrapText="1"/>
      <protection hidden="1" locked="0"/>
    </xf>
    <xf numFmtId="9" fontId="4" fillId="34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33" xfId="0" applyNumberFormat="1" applyFont="1" applyFill="1" applyBorder="1" applyAlignment="1" applyProtection="1">
      <alignment horizontal="left" vertical="center" wrapText="1"/>
      <protection hidden="1" locked="0"/>
    </xf>
    <xf numFmtId="2" fontId="4" fillId="34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34" xfId="0" applyNumberFormat="1" applyFont="1" applyFill="1" applyBorder="1" applyAlignment="1" applyProtection="1">
      <alignment horizontal="center" vertical="center" wrapText="1"/>
      <protection hidden="1" locked="0"/>
    </xf>
    <xf numFmtId="2" fontId="4" fillId="36" borderId="33" xfId="0" applyNumberFormat="1" applyFont="1" applyFill="1" applyBorder="1" applyAlignment="1" applyProtection="1">
      <alignment horizontal="center" vertical="center" wrapText="1"/>
      <protection hidden="1" locked="0"/>
    </xf>
    <xf numFmtId="175" fontId="4" fillId="36" borderId="3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33" xfId="0" applyNumberFormat="1" applyFont="1" applyFill="1" applyBorder="1" applyAlignment="1" applyProtection="1">
      <alignment horizontal="center" vertical="center" wrapText="1"/>
      <protection hidden="1" locked="0"/>
    </xf>
    <xf numFmtId="182" fontId="4" fillId="36" borderId="20" xfId="0" applyNumberFormat="1" applyFont="1" applyFill="1" applyBorder="1" applyAlignment="1" applyProtection="1">
      <alignment horizontal="center" vertical="center" wrapText="1"/>
      <protection hidden="1" locked="0"/>
    </xf>
    <xf numFmtId="9" fontId="4" fillId="34" borderId="37" xfId="0" applyNumberFormat="1" applyFont="1" applyFill="1" applyBorder="1" applyAlignment="1" applyProtection="1">
      <alignment horizontal="center" vertical="center" wrapText="1"/>
      <protection hidden="1" locked="0"/>
    </xf>
    <xf numFmtId="9" fontId="4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175" fontId="4" fillId="36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0" xfId="0" applyNumberFormat="1" applyFont="1" applyFill="1" applyBorder="1" applyAlignment="1" applyProtection="1">
      <alignment horizontal="left" vertical="center" wrapText="1"/>
      <protection hidden="1" locked="0"/>
    </xf>
    <xf numFmtId="2" fontId="4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2" fontId="4" fillId="36" borderId="20" xfId="0" applyNumberFormat="1" applyFont="1" applyFill="1" applyBorder="1" applyAlignment="1" applyProtection="1">
      <alignment horizontal="center" vertical="center" wrapText="1"/>
      <protection hidden="1" locked="0"/>
    </xf>
    <xf numFmtId="182" fontId="4" fillId="36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9" fontId="4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2" fontId="4" fillId="36" borderId="19" xfId="0" applyNumberFormat="1" applyFont="1" applyFill="1" applyBorder="1" applyAlignment="1" applyProtection="1">
      <alignment horizontal="center" vertical="center" wrapText="1"/>
      <protection hidden="1" locked="0"/>
    </xf>
    <xf numFmtId="175" fontId="4" fillId="36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7" borderId="38" xfId="0" applyFont="1" applyFill="1" applyBorder="1" applyAlignment="1" applyProtection="1">
      <alignment horizontal="center" vertical="center" wrapText="1"/>
      <protection hidden="1"/>
    </xf>
    <xf numFmtId="0" fontId="4" fillId="37" borderId="39" xfId="0" applyFont="1" applyFill="1" applyBorder="1" applyAlignment="1" applyProtection="1">
      <alignment horizontal="center" vertical="center" wrapText="1"/>
      <protection hidden="1"/>
    </xf>
    <xf numFmtId="0" fontId="4" fillId="37" borderId="40" xfId="0" applyFont="1" applyFill="1" applyBorder="1" applyAlignment="1" applyProtection="1">
      <alignment horizontal="center" vertical="center" wrapText="1"/>
      <protection hidden="1"/>
    </xf>
    <xf numFmtId="0" fontId="4" fillId="37" borderId="0" xfId="0" applyFont="1" applyFill="1" applyBorder="1" applyAlignment="1" applyProtection="1">
      <alignment horizontal="center" vertical="center" wrapText="1"/>
      <protection hidden="1"/>
    </xf>
    <xf numFmtId="0" fontId="4" fillId="37" borderId="41" xfId="0" applyFont="1" applyFill="1" applyBorder="1" applyAlignment="1" applyProtection="1">
      <alignment horizontal="center" vertical="center" wrapText="1"/>
      <protection hidden="1"/>
    </xf>
    <xf numFmtId="0" fontId="4" fillId="37" borderId="18" xfId="0" applyFont="1" applyFill="1" applyBorder="1" applyAlignment="1" applyProtection="1">
      <alignment horizontal="center" vertical="center" wrapText="1"/>
      <protection hidden="1"/>
    </xf>
    <xf numFmtId="0" fontId="4" fillId="37" borderId="42" xfId="0" applyFont="1" applyFill="1" applyBorder="1" applyAlignment="1" applyProtection="1">
      <alignment horizontal="center" vertical="center" wrapText="1"/>
      <protection hidden="1"/>
    </xf>
    <xf numFmtId="0" fontId="4" fillId="37" borderId="43" xfId="0" applyFont="1" applyFill="1" applyBorder="1" applyAlignment="1" applyProtection="1">
      <alignment horizontal="center" vertical="center" wrapText="1"/>
      <protection hidden="1"/>
    </xf>
    <xf numFmtId="0" fontId="4" fillId="37" borderId="44" xfId="0" applyFont="1" applyFill="1" applyBorder="1" applyAlignment="1" applyProtection="1">
      <alignment horizontal="center" vertical="center" wrapText="1"/>
      <protection hidden="1"/>
    </xf>
    <xf numFmtId="0" fontId="13" fillId="34" borderId="0" xfId="0" applyNumberFormat="1" applyFont="1" applyFill="1" applyBorder="1" applyAlignment="1" applyProtection="1">
      <alignment horizontal="left" vertical="top" wrapText="1" indent="1"/>
      <protection hidden="1" locked="0"/>
    </xf>
    <xf numFmtId="0" fontId="4" fillId="34" borderId="0" xfId="0" applyNumberFormat="1" applyFont="1" applyFill="1" applyBorder="1" applyAlignment="1" applyProtection="1">
      <alignment horizontal="left" vertical="top" wrapText="1" indent="1"/>
      <protection hidden="1" locked="0"/>
    </xf>
    <xf numFmtId="0" fontId="2" fillId="34" borderId="37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45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23" xfId="0" applyNumberFormat="1" applyFont="1" applyFill="1" applyBorder="1" applyAlignment="1" applyProtection="1">
      <alignment horizontal="left" vertical="center" wrapText="1"/>
      <protection hidden="1" locked="0"/>
    </xf>
    <xf numFmtId="0" fontId="4" fillId="32" borderId="19" xfId="0" applyFont="1" applyFill="1" applyBorder="1" applyAlignment="1" applyProtection="1">
      <alignment horizontal="center" vertical="center"/>
      <protection hidden="1"/>
    </xf>
    <xf numFmtId="0" fontId="4" fillId="37" borderId="30" xfId="0" applyFont="1" applyFill="1" applyBorder="1" applyAlignment="1" applyProtection="1">
      <alignment horizontal="center" vertical="center" wrapText="1"/>
      <protection hidden="1"/>
    </xf>
    <xf numFmtId="0" fontId="4" fillId="37" borderId="31" xfId="0" applyFont="1" applyFill="1" applyBorder="1" applyAlignment="1" applyProtection="1">
      <alignment horizontal="center" vertical="center" wrapText="1"/>
      <protection hidden="1"/>
    </xf>
    <xf numFmtId="0" fontId="4" fillId="37" borderId="32" xfId="0" applyFont="1" applyFill="1" applyBorder="1" applyAlignment="1" applyProtection="1">
      <alignment horizontal="center" vertical="center" wrapText="1"/>
      <protection hidden="1"/>
    </xf>
    <xf numFmtId="0" fontId="2" fillId="34" borderId="30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31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32" xfId="0" applyNumberFormat="1" applyFont="1" applyFill="1" applyBorder="1" applyAlignment="1" applyProtection="1">
      <alignment horizontal="left" vertical="center" wrapText="1"/>
      <protection hidden="1" locked="0"/>
    </xf>
    <xf numFmtId="0" fontId="12" fillId="37" borderId="38" xfId="0" applyFont="1" applyFill="1" applyBorder="1" applyAlignment="1" applyProtection="1">
      <alignment horizontal="center" vertical="center" wrapText="1"/>
      <protection hidden="1"/>
    </xf>
    <xf numFmtId="0" fontId="12" fillId="37" borderId="42" xfId="0" applyFont="1" applyFill="1" applyBorder="1" applyAlignment="1" applyProtection="1">
      <alignment horizontal="center" vertical="center" wrapText="1"/>
      <protection hidden="1"/>
    </xf>
    <xf numFmtId="0" fontId="12" fillId="37" borderId="40" xfId="0" applyFont="1" applyFill="1" applyBorder="1" applyAlignment="1" applyProtection="1">
      <alignment horizontal="center" vertical="center" wrapText="1"/>
      <protection hidden="1"/>
    </xf>
    <xf numFmtId="0" fontId="12" fillId="37" borderId="43" xfId="0" applyFont="1" applyFill="1" applyBorder="1" applyAlignment="1" applyProtection="1">
      <alignment horizontal="center" vertical="center" wrapText="1"/>
      <protection hidden="1"/>
    </xf>
    <xf numFmtId="0" fontId="12" fillId="37" borderId="41" xfId="0" applyFont="1" applyFill="1" applyBorder="1" applyAlignment="1" applyProtection="1">
      <alignment horizontal="center" vertical="center" wrapText="1"/>
      <protection hidden="1"/>
    </xf>
    <xf numFmtId="0" fontId="12" fillId="37" borderId="44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top"/>
      <protection hidden="1"/>
    </xf>
    <xf numFmtId="0" fontId="10" fillId="33" borderId="18" xfId="0" applyFont="1" applyFill="1" applyBorder="1" applyAlignment="1" applyProtection="1">
      <alignment horizontal="center" vertical="center"/>
      <protection hidden="1"/>
    </xf>
    <xf numFmtId="2" fontId="10" fillId="34" borderId="18" xfId="0" applyNumberFormat="1" applyFont="1" applyFill="1" applyBorder="1" applyAlignment="1" applyProtection="1">
      <alignment horizontal="center" vertical="center"/>
      <protection hidden="1"/>
    </xf>
    <xf numFmtId="0" fontId="11" fillId="37" borderId="19" xfId="0" applyFont="1" applyFill="1" applyBorder="1" applyAlignment="1" applyProtection="1">
      <alignment horizontal="center" vertical="center" wrapText="1"/>
      <protection/>
    </xf>
    <xf numFmtId="0" fontId="4" fillId="37" borderId="19" xfId="0" applyFont="1" applyFill="1" applyBorder="1" applyAlignment="1" applyProtection="1">
      <alignment horizontal="center" vertical="center" wrapText="1"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4" fontId="10" fillId="34" borderId="18" xfId="0" applyNumberFormat="1" applyFont="1" applyFill="1" applyBorder="1" applyAlignment="1" applyProtection="1">
      <alignment horizontal="center" vertical="center"/>
      <protection hidden="1"/>
    </xf>
    <xf numFmtId="4" fontId="10" fillId="33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7" fillId="32" borderId="0" xfId="0" applyFont="1" applyFill="1" applyAlignment="1" applyProtection="1">
      <alignment horizontal="center" vertical="center"/>
      <protection hidden="1"/>
    </xf>
    <xf numFmtId="2" fontId="10" fillId="33" borderId="18" xfId="0" applyNumberFormat="1" applyFont="1" applyFill="1" applyBorder="1" applyAlignment="1" applyProtection="1">
      <alignment horizontal="center" vertical="center"/>
      <protection hidden="1"/>
    </xf>
    <xf numFmtId="0" fontId="7" fillId="32" borderId="0" xfId="0" applyFont="1" applyFill="1" applyAlignment="1" applyProtection="1">
      <alignment horizontal="center" vertical="center"/>
      <protection hidden="1"/>
    </xf>
    <xf numFmtId="0" fontId="4" fillId="38" borderId="19" xfId="0" applyFont="1" applyFill="1" applyBorder="1" applyAlignment="1" applyProtection="1">
      <alignment horizontal="center" vertical="center" wrapText="1"/>
      <protection hidden="1"/>
    </xf>
    <xf numFmtId="0" fontId="4" fillId="35" borderId="19" xfId="0" applyFont="1" applyFill="1" applyBorder="1" applyAlignment="1" applyProtection="1">
      <alignment horizontal="center" vertical="center"/>
      <protection hidden="1"/>
    </xf>
    <xf numFmtId="0" fontId="4" fillId="32" borderId="30" xfId="0" applyFont="1" applyFill="1" applyBorder="1" applyAlignment="1" applyProtection="1">
      <alignment horizontal="center" vertical="center"/>
      <protection hidden="1"/>
    </xf>
    <xf numFmtId="0" fontId="4" fillId="32" borderId="32" xfId="0" applyFont="1" applyFill="1" applyBorder="1" applyAlignment="1" applyProtection="1">
      <alignment horizontal="center" vertical="center"/>
      <protection hidden="1"/>
    </xf>
    <xf numFmtId="9" fontId="2" fillId="34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36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3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4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4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4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4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6" borderId="4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5" borderId="19" xfId="0" applyNumberFormat="1" applyFont="1" applyFill="1" applyBorder="1" applyAlignment="1" applyProtection="1">
      <alignment horizontal="center" vertical="center"/>
      <protection hidden="1" locked="0"/>
    </xf>
    <xf numFmtId="9" fontId="2" fillId="34" borderId="33" xfId="0" applyNumberFormat="1" applyFont="1" applyFill="1" applyBorder="1" applyAlignment="1" applyProtection="1">
      <alignment horizontal="center" vertical="center"/>
      <protection hidden="1" locked="0"/>
    </xf>
    <xf numFmtId="182" fontId="2" fillId="36" borderId="33" xfId="0" applyNumberFormat="1" applyFont="1" applyFill="1" applyBorder="1" applyAlignment="1" applyProtection="1">
      <alignment horizontal="center" vertical="center"/>
      <protection hidden="1" locked="0"/>
    </xf>
    <xf numFmtId="182" fontId="2" fillId="34" borderId="19" xfId="0" applyNumberFormat="1" applyFont="1" applyFill="1" applyBorder="1" applyAlignment="1" applyProtection="1">
      <alignment horizontal="center" vertical="center"/>
      <protection hidden="1" locked="0"/>
    </xf>
    <xf numFmtId="182" fontId="2" fillId="34" borderId="33" xfId="0" applyNumberFormat="1" applyFont="1" applyFill="1" applyBorder="1" applyAlignment="1" applyProtection="1">
      <alignment horizontal="center" vertical="center"/>
      <protection hidden="1" locked="0"/>
    </xf>
    <xf numFmtId="182" fontId="2" fillId="34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0" xfId="0" applyNumberFormat="1" applyFont="1" applyFill="1" applyBorder="1" applyAlignment="1" applyProtection="1">
      <alignment horizontal="center" vertical="center"/>
      <protection hidden="1" locked="0"/>
    </xf>
    <xf numFmtId="182" fontId="2" fillId="36" borderId="19" xfId="0" applyNumberFormat="1" applyFont="1" applyFill="1" applyBorder="1" applyAlignment="1" applyProtection="1">
      <alignment horizontal="center" vertical="center"/>
      <protection hidden="1" locked="0"/>
    </xf>
    <xf numFmtId="9" fontId="2" fillId="34" borderId="20" xfId="0" applyNumberFormat="1" applyFont="1" applyFill="1" applyBorder="1" applyAlignment="1" applyProtection="1">
      <alignment horizontal="center" vertical="center"/>
      <protection hidden="1" locked="0"/>
    </xf>
    <xf numFmtId="182" fontId="2" fillId="36" borderId="20" xfId="0" applyNumberFormat="1" applyFont="1" applyFill="1" applyBorder="1" applyAlignment="1" applyProtection="1">
      <alignment horizontal="center" vertical="center"/>
      <protection hidden="1" locked="0"/>
    </xf>
    <xf numFmtId="182" fontId="2" fillId="34" borderId="20" xfId="0" applyNumberFormat="1" applyFont="1" applyFill="1" applyBorder="1" applyAlignment="1" applyProtection="1">
      <alignment horizontal="center" vertical="center"/>
      <protection hidden="1" locked="0"/>
    </xf>
    <xf numFmtId="0" fontId="10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DI152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57421875" defaultRowHeight="12" customHeight="1"/>
  <cols>
    <col min="1" max="1" width="2.57421875" style="1" customWidth="1"/>
    <col min="2" max="104" width="2.7109375" style="1" customWidth="1"/>
    <col min="105" max="107" width="2.57421875" style="1" customWidth="1"/>
    <col min="108" max="160" width="2.7109375" style="1" customWidth="1"/>
    <col min="161" max="16384" width="2.57421875" style="1" customWidth="1"/>
  </cols>
  <sheetData>
    <row r="1" spans="2:105" ht="15" customHeight="1">
      <c r="B1" s="158" t="s">
        <v>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</row>
    <row r="2" spans="2:113" ht="15" customHeight="1" thickBot="1">
      <c r="B2" s="160" t="s">
        <v>64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9"/>
      <c r="DC2" s="9"/>
      <c r="DD2" s="9"/>
      <c r="DE2" s="9"/>
      <c r="DF2" s="9"/>
      <c r="DG2" s="9"/>
      <c r="DH2" s="9"/>
      <c r="DI2" s="9"/>
    </row>
    <row r="3" spans="1:105" ht="12" customHeight="1">
      <c r="A3" s="19"/>
      <c r="B3" s="10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2"/>
    </row>
    <row r="4" spans="2:105" ht="12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5"/>
      <c r="AJ4" s="14"/>
      <c r="AK4" s="14"/>
      <c r="AL4" s="13" t="s">
        <v>3</v>
      </c>
      <c r="AM4" s="14"/>
      <c r="AN4" s="12"/>
      <c r="AO4" s="12"/>
      <c r="AP4" s="12"/>
      <c r="AQ4" s="12"/>
      <c r="AR4" s="12"/>
      <c r="AS4" s="12"/>
      <c r="AT4" s="12"/>
      <c r="AU4" s="13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4"/>
    </row>
    <row r="5" spans="2:105" ht="12" customHeight="1">
      <c r="B5" s="2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5"/>
      <c r="AJ5" s="14"/>
      <c r="AK5" s="14"/>
      <c r="AL5" s="13" t="s">
        <v>4</v>
      </c>
      <c r="AM5" s="14"/>
      <c r="AN5" s="12"/>
      <c r="AO5" s="12"/>
      <c r="AP5" s="12"/>
      <c r="AQ5" s="12"/>
      <c r="AR5" s="12"/>
      <c r="AS5" s="12"/>
      <c r="AT5" s="12"/>
      <c r="AU5" s="13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4"/>
    </row>
    <row r="6" spans="2:105" ht="12" customHeight="1">
      <c r="B6" s="2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5"/>
      <c r="AJ6" s="14"/>
      <c r="AK6" s="14"/>
      <c r="AL6" s="13" t="s">
        <v>5</v>
      </c>
      <c r="AM6" s="14"/>
      <c r="AN6" s="12"/>
      <c r="AO6" s="12"/>
      <c r="AP6" s="12"/>
      <c r="AQ6" s="12"/>
      <c r="AR6" s="12"/>
      <c r="AS6" s="12"/>
      <c r="AT6" s="12"/>
      <c r="AU6" s="13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4"/>
    </row>
    <row r="7" spans="2:105" ht="12" customHeight="1">
      <c r="B7" s="2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5"/>
      <c r="AJ7" s="14"/>
      <c r="AK7" s="14"/>
      <c r="AL7" s="13" t="s">
        <v>6</v>
      </c>
      <c r="AM7" s="14"/>
      <c r="AN7" s="12"/>
      <c r="AO7" s="12"/>
      <c r="AP7" s="12"/>
      <c r="AQ7" s="12"/>
      <c r="AR7" s="12"/>
      <c r="AS7" s="12"/>
      <c r="AT7" s="12"/>
      <c r="AU7" s="13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4"/>
    </row>
    <row r="8" spans="2:105" ht="12" customHeight="1"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5"/>
      <c r="AJ8" s="14"/>
      <c r="AK8" s="14"/>
      <c r="AL8" s="13" t="s">
        <v>7</v>
      </c>
      <c r="AM8" s="14"/>
      <c r="AN8" s="12"/>
      <c r="AO8" s="12"/>
      <c r="AP8" s="12"/>
      <c r="AQ8" s="12"/>
      <c r="AR8" s="12"/>
      <c r="AS8" s="12"/>
      <c r="AT8" s="12"/>
      <c r="AU8" s="13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4"/>
    </row>
    <row r="9" spans="2:105" ht="12" customHeight="1">
      <c r="B9" s="23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5"/>
      <c r="AJ9" s="14"/>
      <c r="AK9" s="14"/>
      <c r="AL9" s="13" t="s">
        <v>63</v>
      </c>
      <c r="AM9" s="14"/>
      <c r="AN9" s="12"/>
      <c r="AO9" s="12"/>
      <c r="AP9" s="12"/>
      <c r="AQ9" s="12"/>
      <c r="AR9" s="12"/>
      <c r="AS9" s="12"/>
      <c r="AT9" s="12"/>
      <c r="AU9" s="13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4"/>
    </row>
    <row r="10" spans="2:105" ht="12" customHeight="1">
      <c r="B10" s="2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2"/>
      <c r="AO10" s="12"/>
      <c r="AP10" s="12"/>
      <c r="AQ10" s="12"/>
      <c r="AR10" s="12"/>
      <c r="AS10" s="12"/>
      <c r="AT10" s="12"/>
      <c r="AU10" s="13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4"/>
    </row>
    <row r="11" spans="2:105" ht="12" customHeight="1">
      <c r="B11" s="2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2"/>
      <c r="AO11" s="12"/>
      <c r="AP11" s="12"/>
      <c r="AQ11" s="12"/>
      <c r="AR11" s="12"/>
      <c r="AS11" s="12"/>
      <c r="AT11" s="12"/>
      <c r="AU11" s="13"/>
      <c r="AV11" s="12"/>
      <c r="AW11" s="12"/>
      <c r="AX11" s="12"/>
      <c r="AY11" s="12"/>
      <c r="AZ11" s="12"/>
      <c r="BA11" s="24" t="s">
        <v>8</v>
      </c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4"/>
    </row>
    <row r="12" spans="2:105" ht="12" customHeight="1">
      <c r="B12" s="2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2"/>
      <c r="AO12" s="12"/>
      <c r="AP12" s="12"/>
      <c r="AQ12" s="12"/>
      <c r="AR12" s="12"/>
      <c r="AS12" s="12"/>
      <c r="AT12" s="12"/>
      <c r="AU12" s="13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4"/>
    </row>
    <row r="13" spans="2:105" ht="12" customHeight="1">
      <c r="B13" s="2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5" t="s">
        <v>0</v>
      </c>
      <c r="AM13" s="13"/>
      <c r="AN13" s="12"/>
      <c r="AO13" s="12"/>
      <c r="AP13" s="12"/>
      <c r="AQ13" s="12"/>
      <c r="AR13" s="12"/>
      <c r="AS13" s="12"/>
      <c r="AT13" s="12"/>
      <c r="AU13" s="13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4"/>
    </row>
    <row r="14" spans="2:105" ht="12" customHeight="1">
      <c r="B14" s="23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 t="s">
        <v>9</v>
      </c>
      <c r="AM14" s="13"/>
      <c r="AN14" s="12"/>
      <c r="AO14" s="12"/>
      <c r="AP14" s="12"/>
      <c r="AQ14" s="12"/>
      <c r="AR14" s="159">
        <f>I111</f>
        <v>0</v>
      </c>
      <c r="AS14" s="159"/>
      <c r="AT14" s="159"/>
      <c r="AU14" s="13" t="s">
        <v>10</v>
      </c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4"/>
    </row>
    <row r="15" spans="2:105" ht="12" customHeight="1">
      <c r="B15" s="2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 t="s">
        <v>11</v>
      </c>
      <c r="AM15" s="13"/>
      <c r="AN15" s="12"/>
      <c r="AO15" s="12"/>
      <c r="AP15" s="12"/>
      <c r="AQ15" s="12"/>
      <c r="AR15" s="12"/>
      <c r="AS15" s="12"/>
      <c r="AT15" s="12"/>
      <c r="AU15" s="13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4"/>
    </row>
    <row r="16" spans="2:105" ht="12" customHeight="1">
      <c r="B16" s="2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59">
        <f>I95</f>
        <v>0</v>
      </c>
      <c r="AM16" s="159"/>
      <c r="AN16" s="159"/>
      <c r="AO16" s="13" t="s">
        <v>10</v>
      </c>
      <c r="AP16" s="12"/>
      <c r="AQ16" s="12"/>
      <c r="AR16" s="12"/>
      <c r="AS16" s="12"/>
      <c r="AT16" s="12"/>
      <c r="AU16" s="13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4"/>
    </row>
    <row r="17" spans="2:105" ht="12" customHeight="1">
      <c r="B17" s="2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 t="s">
        <v>12</v>
      </c>
      <c r="AM17" s="13"/>
      <c r="AN17" s="12"/>
      <c r="AO17" s="12"/>
      <c r="AP17" s="12"/>
      <c r="AQ17" s="12"/>
      <c r="AR17" s="12"/>
      <c r="AS17" s="12"/>
      <c r="AT17" s="12"/>
      <c r="AU17" s="13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4"/>
    </row>
    <row r="18" spans="2:105" ht="12" customHeight="1">
      <c r="B18" s="2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59">
        <f>I110</f>
        <v>0</v>
      </c>
      <c r="AM18" s="159"/>
      <c r="AN18" s="159"/>
      <c r="AO18" s="13" t="s">
        <v>10</v>
      </c>
      <c r="AP18" s="12"/>
      <c r="AQ18" s="12"/>
      <c r="AR18" s="12"/>
      <c r="AS18" s="12"/>
      <c r="AT18" s="12"/>
      <c r="AU18" s="13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4"/>
    </row>
    <row r="19" spans="2:105" ht="12" customHeight="1">
      <c r="B19" s="2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 t="s">
        <v>13</v>
      </c>
      <c r="AM19" s="13"/>
      <c r="AN19" s="12"/>
      <c r="AO19" s="12"/>
      <c r="AP19" s="12"/>
      <c r="AQ19" s="12"/>
      <c r="AR19" s="12"/>
      <c r="AS19" s="12"/>
      <c r="AT19" s="12"/>
      <c r="AU19" s="13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4"/>
    </row>
    <row r="20" spans="2:105" ht="12" customHeight="1">
      <c r="B20" s="2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 t="s">
        <v>14</v>
      </c>
      <c r="AM20" s="13"/>
      <c r="AN20" s="12"/>
      <c r="AO20" s="12"/>
      <c r="AP20" s="12"/>
      <c r="AQ20" s="12"/>
      <c r="AR20" s="12"/>
      <c r="AS20" s="12"/>
      <c r="AT20" s="12"/>
      <c r="AU20" s="13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4"/>
    </row>
    <row r="21" spans="2:105" ht="12" customHeight="1">
      <c r="B21" s="2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 t="s">
        <v>15</v>
      </c>
      <c r="AM21" s="13"/>
      <c r="AN21" s="12"/>
      <c r="AO21" s="12"/>
      <c r="AP21" s="12"/>
      <c r="AQ21" s="12"/>
      <c r="AR21" s="12"/>
      <c r="AS21" s="12"/>
      <c r="AT21" s="12"/>
      <c r="AU21" s="13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4"/>
    </row>
    <row r="22" spans="2:105" ht="12" customHeight="1">
      <c r="B22" s="2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54">
        <f>CU111</f>
        <v>0</v>
      </c>
      <c r="AM22" s="154"/>
      <c r="AN22" s="154"/>
      <c r="AO22" s="154"/>
      <c r="AP22" s="154"/>
      <c r="AQ22" s="154"/>
      <c r="AR22" s="154"/>
      <c r="AS22" s="154"/>
      <c r="AT22" s="12" t="s">
        <v>16</v>
      </c>
      <c r="AU22" s="5"/>
      <c r="AV22" s="5"/>
      <c r="AW22" s="5"/>
      <c r="AX22" s="5"/>
      <c r="AY22" s="5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4"/>
    </row>
    <row r="23" spans="2:105" ht="12" customHeight="1">
      <c r="B23" s="2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 t="s">
        <v>11</v>
      </c>
      <c r="AM23" s="13"/>
      <c r="AN23" s="12"/>
      <c r="AO23" s="12"/>
      <c r="AP23" s="12"/>
      <c r="AQ23" s="12"/>
      <c r="AR23" s="12"/>
      <c r="AS23" s="12"/>
      <c r="AT23" s="12"/>
      <c r="AU23" s="13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4"/>
    </row>
    <row r="24" spans="2:105" ht="12" customHeight="1"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 t="s">
        <v>17</v>
      </c>
      <c r="AM24" s="13"/>
      <c r="AN24" s="155">
        <f>CU95</f>
        <v>0</v>
      </c>
      <c r="AO24" s="155"/>
      <c r="AP24" s="155"/>
      <c r="AQ24" s="155"/>
      <c r="AR24" s="155"/>
      <c r="AS24" s="12" t="s">
        <v>18</v>
      </c>
      <c r="AT24" s="12"/>
      <c r="AU24" s="13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4"/>
    </row>
    <row r="25" spans="2:105" ht="12" customHeight="1">
      <c r="B25" s="2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 t="s">
        <v>17</v>
      </c>
      <c r="AM25" s="13"/>
      <c r="AN25" s="155">
        <f>CU110</f>
        <v>0</v>
      </c>
      <c r="AO25" s="155"/>
      <c r="AP25" s="155"/>
      <c r="AQ25" s="155"/>
      <c r="AR25" s="155"/>
      <c r="AS25" s="12" t="s">
        <v>19</v>
      </c>
      <c r="AT25" s="12"/>
      <c r="AU25" s="13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4"/>
    </row>
    <row r="26" spans="2:105" ht="12" customHeight="1">
      <c r="B26" s="2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 t="s">
        <v>20</v>
      </c>
      <c r="AM26" s="13"/>
      <c r="AN26" s="12"/>
      <c r="AO26" s="12"/>
      <c r="AP26" s="12"/>
      <c r="AQ26" s="12"/>
      <c r="AR26" s="12"/>
      <c r="AS26" s="12"/>
      <c r="AT26" s="12"/>
      <c r="AU26" s="13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4"/>
    </row>
    <row r="27" spans="2:105" ht="12" customHeight="1">
      <c r="B27" s="2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 t="s">
        <v>21</v>
      </c>
      <c r="AM27" s="13"/>
      <c r="AN27" s="12"/>
      <c r="AO27" s="12"/>
      <c r="AP27" s="12"/>
      <c r="AQ27" s="12"/>
      <c r="AR27" s="12"/>
      <c r="AS27" s="12"/>
      <c r="AT27" s="12"/>
      <c r="AU27" s="13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4"/>
    </row>
    <row r="28" spans="2:105" ht="12" customHeight="1">
      <c r="B28" s="2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 t="s">
        <v>22</v>
      </c>
      <c r="AM28" s="13"/>
      <c r="AN28" s="12"/>
      <c r="AO28" s="12"/>
      <c r="AP28" s="12"/>
      <c r="AQ28" s="12"/>
      <c r="AR28" s="12"/>
      <c r="AS28" s="12"/>
      <c r="AT28" s="12"/>
      <c r="AU28" s="13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4"/>
    </row>
    <row r="29" spans="2:105" ht="12" customHeight="1">
      <c r="B29" s="2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 t="s">
        <v>1</v>
      </c>
      <c r="AM29" s="156"/>
      <c r="AN29" s="156"/>
      <c r="AO29" s="12" t="s">
        <v>1</v>
      </c>
      <c r="AP29" s="157"/>
      <c r="AQ29" s="157"/>
      <c r="AR29" s="157"/>
      <c r="AS29" s="157"/>
      <c r="AT29" s="157"/>
      <c r="AU29" s="157"/>
      <c r="AV29" s="26">
        <v>20</v>
      </c>
      <c r="AW29" s="27"/>
      <c r="AX29" s="26" t="s">
        <v>23</v>
      </c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4"/>
    </row>
    <row r="30" spans="2:105" ht="12" customHeight="1">
      <c r="B30" s="2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  <c r="AO30" s="12"/>
      <c r="AP30" s="12"/>
      <c r="AQ30" s="12"/>
      <c r="AR30" s="12"/>
      <c r="AS30" s="12"/>
      <c r="AT30" s="12"/>
      <c r="AU30" s="13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4"/>
    </row>
    <row r="31" spans="2:105" ht="12" customHeight="1">
      <c r="B31" s="2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2"/>
      <c r="AO31" s="12"/>
      <c r="AP31" s="12"/>
      <c r="AQ31" s="12"/>
      <c r="AR31" s="12"/>
      <c r="AS31" s="12"/>
      <c r="AT31" s="12"/>
      <c r="AU31" s="13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4"/>
    </row>
    <row r="32" spans="2:105" ht="12" customHeight="1">
      <c r="B32" s="23"/>
      <c r="C32" s="152" t="s">
        <v>24</v>
      </c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3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4"/>
    </row>
    <row r="33" spans="2:105" ht="12" customHeight="1">
      <c r="B33" s="2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5"/>
      <c r="Q33" s="25"/>
      <c r="R33" s="25"/>
      <c r="S33" s="25"/>
      <c r="T33" s="25"/>
      <c r="U33" s="25"/>
      <c r="V33" s="25"/>
      <c r="W33" s="25"/>
      <c r="X33" s="5"/>
      <c r="Y33" s="29" t="s">
        <v>25</v>
      </c>
      <c r="Z33" s="30"/>
      <c r="AA33" s="29" t="s">
        <v>26</v>
      </c>
      <c r="AB33" s="30"/>
      <c r="AC33" s="29" t="s">
        <v>26</v>
      </c>
      <c r="AD33" s="29">
        <v>20</v>
      </c>
      <c r="AE33" s="30"/>
      <c r="AF33" s="29" t="s">
        <v>23</v>
      </c>
      <c r="AG33" s="25"/>
      <c r="AH33" s="25"/>
      <c r="AI33" s="25"/>
      <c r="AJ33" s="25"/>
      <c r="AK33" s="25"/>
      <c r="AL33" s="25"/>
      <c r="AM33" s="25"/>
      <c r="AN33" s="28"/>
      <c r="AO33" s="28"/>
      <c r="AP33" s="28"/>
      <c r="AQ33" s="28"/>
      <c r="AR33" s="28"/>
      <c r="AS33" s="28"/>
      <c r="AT33" s="28"/>
      <c r="AU33" s="25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4"/>
    </row>
    <row r="34" spans="2:105" ht="12" customHeight="1">
      <c r="B34" s="2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2"/>
      <c r="AO34" s="12"/>
      <c r="AP34" s="12"/>
      <c r="AQ34" s="12"/>
      <c r="AR34" s="12"/>
      <c r="AS34" s="12"/>
      <c r="AT34" s="12"/>
      <c r="AU34" s="13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4"/>
    </row>
    <row r="35" spans="2:105" ht="12" customHeight="1">
      <c r="B35" s="23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2"/>
      <c r="AS35" s="12"/>
      <c r="AT35" s="12"/>
      <c r="AU35" s="13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4"/>
    </row>
    <row r="36" spans="2:105" ht="12" customHeight="1">
      <c r="B36" s="23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47" t="s">
        <v>27</v>
      </c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2"/>
      <c r="AS36" s="12"/>
      <c r="AT36" s="12"/>
      <c r="AU36" s="13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4"/>
    </row>
    <row r="37" spans="2:105" ht="12" customHeight="1">
      <c r="B37" s="2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2"/>
      <c r="AS37" s="12"/>
      <c r="AT37" s="12"/>
      <c r="AU37" s="13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4"/>
    </row>
    <row r="38" spans="2:105" ht="12" customHeight="1">
      <c r="B38" s="2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47" t="s">
        <v>28</v>
      </c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2"/>
      <c r="AS38" s="12"/>
      <c r="AT38" s="12"/>
      <c r="AU38" s="13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4"/>
    </row>
    <row r="39" spans="2:105" ht="12" customHeight="1">
      <c r="B39" s="2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2"/>
      <c r="AS39" s="12"/>
      <c r="AT39" s="12"/>
      <c r="AU39" s="13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4"/>
    </row>
    <row r="40" spans="2:105" ht="12" customHeight="1">
      <c r="B40" s="2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47" t="s">
        <v>29</v>
      </c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2"/>
      <c r="AS40" s="12"/>
      <c r="AT40" s="12"/>
      <c r="AU40" s="13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4"/>
    </row>
    <row r="41" spans="2:105" ht="12" customHeight="1">
      <c r="B41" s="23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3"/>
      <c r="S41" s="13"/>
      <c r="T41" s="13" t="s">
        <v>30</v>
      </c>
      <c r="U41" s="13"/>
      <c r="V41" s="13"/>
      <c r="W41" s="13"/>
      <c r="X41" s="13"/>
      <c r="Y41" s="13"/>
      <c r="Z41" s="13"/>
      <c r="AA41" s="13"/>
      <c r="AB41" s="13"/>
      <c r="AC41" s="13"/>
      <c r="AD41" s="149">
        <v>36.9</v>
      </c>
      <c r="AE41" s="149"/>
      <c r="AF41" s="149"/>
      <c r="AG41" s="149"/>
      <c r="AH41" s="13" t="s">
        <v>31</v>
      </c>
      <c r="AI41" s="13"/>
      <c r="AJ41" s="13"/>
      <c r="AK41" s="13"/>
      <c r="AL41" s="13"/>
      <c r="AM41" s="13"/>
      <c r="AN41" s="12"/>
      <c r="AO41" s="12"/>
      <c r="AP41" s="12"/>
      <c r="AQ41" s="12"/>
      <c r="AR41" s="12"/>
      <c r="AS41" s="12"/>
      <c r="AT41" s="12"/>
      <c r="AU41" s="13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4"/>
    </row>
    <row r="42" spans="2:105" ht="12" customHeight="1">
      <c r="B42" s="23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  <c r="AO42" s="12"/>
      <c r="AP42" s="12"/>
      <c r="AQ42" s="12"/>
      <c r="AR42" s="12"/>
      <c r="AS42" s="12"/>
      <c r="AT42" s="12"/>
      <c r="AU42" s="13"/>
      <c r="AV42" s="12"/>
      <c r="AW42" s="12"/>
      <c r="AX42" s="12"/>
      <c r="AY42" s="12"/>
      <c r="AZ42" s="12"/>
      <c r="BA42" s="12"/>
      <c r="BB42" s="38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40"/>
      <c r="DA42" s="4"/>
    </row>
    <row r="43" spans="2:105" ht="8.25" customHeight="1">
      <c r="B43" s="11"/>
      <c r="C43" s="16"/>
      <c r="D43" s="16"/>
      <c r="E43" s="16"/>
      <c r="F43" s="16"/>
      <c r="G43" s="16"/>
      <c r="H43" s="16"/>
      <c r="I43" s="16"/>
      <c r="J43" s="17"/>
      <c r="K43" s="18"/>
      <c r="L43" s="13"/>
      <c r="M43" s="16"/>
      <c r="N43" s="16"/>
      <c r="O43" s="16"/>
      <c r="P43" s="16"/>
      <c r="Q43" s="16"/>
      <c r="R43" s="17"/>
      <c r="S43" s="18"/>
      <c r="T43" s="16"/>
      <c r="U43" s="16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82" t="s">
        <v>59</v>
      </c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4"/>
    </row>
    <row r="44" spans="2:105" ht="14.25" customHeight="1">
      <c r="B44" s="3"/>
      <c r="C44" s="161" t="s">
        <v>32</v>
      </c>
      <c r="D44" s="161"/>
      <c r="E44" s="161"/>
      <c r="F44" s="161"/>
      <c r="G44" s="161"/>
      <c r="H44" s="161"/>
      <c r="I44" s="161" t="s">
        <v>33</v>
      </c>
      <c r="J44" s="161"/>
      <c r="K44" s="150" t="s">
        <v>34</v>
      </c>
      <c r="L44" s="150"/>
      <c r="M44" s="150"/>
      <c r="N44" s="150" t="s">
        <v>35</v>
      </c>
      <c r="O44" s="150"/>
      <c r="P44" s="150"/>
      <c r="Q44" s="151" t="s">
        <v>36</v>
      </c>
      <c r="R44" s="151"/>
      <c r="S44" s="151"/>
      <c r="T44" s="151" t="s">
        <v>37</v>
      </c>
      <c r="U44" s="151"/>
      <c r="V44" s="151"/>
      <c r="W44" s="151" t="s">
        <v>38</v>
      </c>
      <c r="X44" s="151"/>
      <c r="Y44" s="151"/>
      <c r="Z44" s="135" t="s">
        <v>39</v>
      </c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7"/>
      <c r="AY44" s="120" t="s">
        <v>43</v>
      </c>
      <c r="AZ44" s="121"/>
      <c r="BA44" s="126"/>
      <c r="BB44" s="167" t="s">
        <v>60</v>
      </c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9"/>
      <c r="CF44" s="166" t="s">
        <v>74</v>
      </c>
      <c r="CG44" s="166"/>
      <c r="CH44" s="166"/>
      <c r="CI44" s="166"/>
      <c r="CJ44" s="166"/>
      <c r="CK44" s="166"/>
      <c r="CL44" s="166"/>
      <c r="CM44" s="166"/>
      <c r="CN44" s="166"/>
      <c r="CO44" s="166" t="s">
        <v>75</v>
      </c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4"/>
    </row>
    <row r="45" spans="2:105" ht="12" customHeight="1">
      <c r="B45" s="3"/>
      <c r="C45" s="161"/>
      <c r="D45" s="161"/>
      <c r="E45" s="161"/>
      <c r="F45" s="161"/>
      <c r="G45" s="161"/>
      <c r="H45" s="161"/>
      <c r="I45" s="161"/>
      <c r="J45" s="161"/>
      <c r="K45" s="150"/>
      <c r="L45" s="150"/>
      <c r="M45" s="150"/>
      <c r="N45" s="150"/>
      <c r="O45" s="150"/>
      <c r="P45" s="150"/>
      <c r="Q45" s="151"/>
      <c r="R45" s="151"/>
      <c r="S45" s="151"/>
      <c r="T45" s="151"/>
      <c r="U45" s="151"/>
      <c r="V45" s="151"/>
      <c r="W45" s="151"/>
      <c r="X45" s="151"/>
      <c r="Y45" s="151"/>
      <c r="Z45" s="120" t="s">
        <v>65</v>
      </c>
      <c r="AA45" s="121"/>
      <c r="AB45" s="121"/>
      <c r="AC45" s="121"/>
      <c r="AD45" s="126"/>
      <c r="AE45" s="120" t="s">
        <v>66</v>
      </c>
      <c r="AF45" s="121"/>
      <c r="AG45" s="121"/>
      <c r="AH45" s="121"/>
      <c r="AI45" s="126"/>
      <c r="AJ45" s="120" t="s">
        <v>67</v>
      </c>
      <c r="AK45" s="121"/>
      <c r="AL45" s="121"/>
      <c r="AM45" s="121"/>
      <c r="AN45" s="126"/>
      <c r="AO45" s="120" t="s">
        <v>68</v>
      </c>
      <c r="AP45" s="121"/>
      <c r="AQ45" s="121"/>
      <c r="AR45" s="121"/>
      <c r="AS45" s="126"/>
      <c r="AT45" s="120" t="s">
        <v>69</v>
      </c>
      <c r="AU45" s="121"/>
      <c r="AV45" s="121"/>
      <c r="AW45" s="121"/>
      <c r="AX45" s="126"/>
      <c r="AY45" s="124"/>
      <c r="AZ45" s="125"/>
      <c r="BA45" s="128"/>
      <c r="BB45" s="173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5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6"/>
      <c r="DA45" s="4"/>
    </row>
    <row r="46" spans="2:105" ht="12" customHeight="1">
      <c r="B46" s="3"/>
      <c r="C46" s="161"/>
      <c r="D46" s="161"/>
      <c r="E46" s="161"/>
      <c r="F46" s="161"/>
      <c r="G46" s="161"/>
      <c r="H46" s="161"/>
      <c r="I46" s="161"/>
      <c r="J46" s="161"/>
      <c r="K46" s="150"/>
      <c r="L46" s="150"/>
      <c r="M46" s="150"/>
      <c r="N46" s="150"/>
      <c r="O46" s="150"/>
      <c r="P46" s="150"/>
      <c r="Q46" s="151"/>
      <c r="R46" s="151"/>
      <c r="S46" s="151"/>
      <c r="T46" s="151"/>
      <c r="U46" s="151"/>
      <c r="V46" s="151"/>
      <c r="W46" s="151"/>
      <c r="X46" s="151"/>
      <c r="Y46" s="151"/>
      <c r="Z46" s="122"/>
      <c r="AA46" s="123"/>
      <c r="AB46" s="123"/>
      <c r="AC46" s="123"/>
      <c r="AD46" s="127"/>
      <c r="AE46" s="122"/>
      <c r="AF46" s="123"/>
      <c r="AG46" s="123"/>
      <c r="AH46" s="123"/>
      <c r="AI46" s="127"/>
      <c r="AJ46" s="122"/>
      <c r="AK46" s="123"/>
      <c r="AL46" s="123"/>
      <c r="AM46" s="123"/>
      <c r="AN46" s="127"/>
      <c r="AO46" s="122"/>
      <c r="AP46" s="123"/>
      <c r="AQ46" s="123"/>
      <c r="AR46" s="123"/>
      <c r="AS46" s="127"/>
      <c r="AT46" s="122"/>
      <c r="AU46" s="123"/>
      <c r="AV46" s="123"/>
      <c r="AW46" s="123"/>
      <c r="AX46" s="127"/>
      <c r="AY46" s="120" t="s">
        <v>44</v>
      </c>
      <c r="AZ46" s="121"/>
      <c r="BA46" s="126"/>
      <c r="BB46" s="166" t="s">
        <v>71</v>
      </c>
      <c r="BC46" s="166"/>
      <c r="BD46" s="166"/>
      <c r="BE46" s="166"/>
      <c r="BF46" s="166"/>
      <c r="BG46" s="166"/>
      <c r="BH46" s="166"/>
      <c r="BI46" s="166"/>
      <c r="BJ46" s="166"/>
      <c r="BK46" s="166"/>
      <c r="BL46" s="166" t="s">
        <v>72</v>
      </c>
      <c r="BM46" s="166"/>
      <c r="BN46" s="166"/>
      <c r="BO46" s="166"/>
      <c r="BP46" s="166"/>
      <c r="BQ46" s="166"/>
      <c r="BR46" s="166"/>
      <c r="BS46" s="166"/>
      <c r="BT46" s="166"/>
      <c r="BU46" s="166"/>
      <c r="BV46" s="166" t="s">
        <v>73</v>
      </c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4"/>
    </row>
    <row r="47" spans="2:105" ht="12" customHeight="1">
      <c r="B47" s="3"/>
      <c r="C47" s="161"/>
      <c r="D47" s="161"/>
      <c r="E47" s="161"/>
      <c r="F47" s="161"/>
      <c r="G47" s="161"/>
      <c r="H47" s="161"/>
      <c r="I47" s="161"/>
      <c r="J47" s="161"/>
      <c r="K47" s="150"/>
      <c r="L47" s="150"/>
      <c r="M47" s="150"/>
      <c r="N47" s="150"/>
      <c r="O47" s="150"/>
      <c r="P47" s="150"/>
      <c r="Q47" s="151"/>
      <c r="R47" s="151"/>
      <c r="S47" s="151"/>
      <c r="T47" s="151"/>
      <c r="U47" s="151"/>
      <c r="V47" s="151"/>
      <c r="W47" s="151"/>
      <c r="X47" s="151"/>
      <c r="Y47" s="151"/>
      <c r="Z47" s="122"/>
      <c r="AA47" s="123"/>
      <c r="AB47" s="123"/>
      <c r="AC47" s="123"/>
      <c r="AD47" s="127"/>
      <c r="AE47" s="122"/>
      <c r="AF47" s="123"/>
      <c r="AG47" s="123"/>
      <c r="AH47" s="123"/>
      <c r="AI47" s="127"/>
      <c r="AJ47" s="122"/>
      <c r="AK47" s="123"/>
      <c r="AL47" s="123"/>
      <c r="AM47" s="123"/>
      <c r="AN47" s="127"/>
      <c r="AO47" s="122"/>
      <c r="AP47" s="123"/>
      <c r="AQ47" s="123"/>
      <c r="AR47" s="123"/>
      <c r="AS47" s="127"/>
      <c r="AT47" s="122"/>
      <c r="AU47" s="123"/>
      <c r="AV47" s="123"/>
      <c r="AW47" s="123"/>
      <c r="AX47" s="127"/>
      <c r="AY47" s="122"/>
      <c r="AZ47" s="123"/>
      <c r="BA47" s="127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4"/>
    </row>
    <row r="48" spans="2:105" ht="12" customHeight="1">
      <c r="B48" s="3"/>
      <c r="C48" s="161"/>
      <c r="D48" s="161"/>
      <c r="E48" s="161"/>
      <c r="F48" s="161"/>
      <c r="G48" s="161"/>
      <c r="H48" s="161"/>
      <c r="I48" s="161"/>
      <c r="J48" s="161"/>
      <c r="K48" s="150"/>
      <c r="L48" s="150"/>
      <c r="M48" s="150"/>
      <c r="N48" s="150"/>
      <c r="O48" s="150"/>
      <c r="P48" s="150"/>
      <c r="Q48" s="151"/>
      <c r="R48" s="151"/>
      <c r="S48" s="151"/>
      <c r="T48" s="151"/>
      <c r="U48" s="151"/>
      <c r="V48" s="151"/>
      <c r="W48" s="151"/>
      <c r="X48" s="151"/>
      <c r="Y48" s="151"/>
      <c r="Z48" s="122"/>
      <c r="AA48" s="123"/>
      <c r="AB48" s="123"/>
      <c r="AC48" s="123"/>
      <c r="AD48" s="127"/>
      <c r="AE48" s="122"/>
      <c r="AF48" s="123"/>
      <c r="AG48" s="123"/>
      <c r="AH48" s="123"/>
      <c r="AI48" s="127"/>
      <c r="AJ48" s="122"/>
      <c r="AK48" s="123"/>
      <c r="AL48" s="123"/>
      <c r="AM48" s="123"/>
      <c r="AN48" s="127"/>
      <c r="AO48" s="122"/>
      <c r="AP48" s="123"/>
      <c r="AQ48" s="123"/>
      <c r="AR48" s="123"/>
      <c r="AS48" s="127"/>
      <c r="AT48" s="122"/>
      <c r="AU48" s="123"/>
      <c r="AV48" s="123"/>
      <c r="AW48" s="123"/>
      <c r="AX48" s="127"/>
      <c r="AY48" s="122"/>
      <c r="AZ48" s="123"/>
      <c r="BA48" s="127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6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4"/>
    </row>
    <row r="49" spans="2:105" ht="9" customHeight="1">
      <c r="B49" s="3"/>
      <c r="C49" s="161"/>
      <c r="D49" s="161"/>
      <c r="E49" s="161"/>
      <c r="F49" s="161"/>
      <c r="G49" s="161"/>
      <c r="H49" s="161"/>
      <c r="I49" s="161"/>
      <c r="J49" s="161"/>
      <c r="K49" s="150"/>
      <c r="L49" s="150"/>
      <c r="M49" s="150"/>
      <c r="N49" s="150"/>
      <c r="O49" s="150"/>
      <c r="P49" s="150"/>
      <c r="Q49" s="151"/>
      <c r="R49" s="151"/>
      <c r="S49" s="151"/>
      <c r="T49" s="151"/>
      <c r="U49" s="151"/>
      <c r="V49" s="151"/>
      <c r="W49" s="151"/>
      <c r="X49" s="151"/>
      <c r="Y49" s="151"/>
      <c r="Z49" s="124"/>
      <c r="AA49" s="125"/>
      <c r="AB49" s="125"/>
      <c r="AC49" s="125"/>
      <c r="AD49" s="128"/>
      <c r="AE49" s="124"/>
      <c r="AF49" s="125"/>
      <c r="AG49" s="125"/>
      <c r="AH49" s="125"/>
      <c r="AI49" s="128"/>
      <c r="AJ49" s="124"/>
      <c r="AK49" s="125"/>
      <c r="AL49" s="125"/>
      <c r="AM49" s="125"/>
      <c r="AN49" s="128"/>
      <c r="AO49" s="124"/>
      <c r="AP49" s="125"/>
      <c r="AQ49" s="125"/>
      <c r="AR49" s="125"/>
      <c r="AS49" s="128"/>
      <c r="AT49" s="124"/>
      <c r="AU49" s="125"/>
      <c r="AV49" s="125"/>
      <c r="AW49" s="125"/>
      <c r="AX49" s="128"/>
      <c r="AY49" s="122"/>
      <c r="AZ49" s="123"/>
      <c r="BA49" s="127"/>
      <c r="BB49" s="166" t="s">
        <v>40</v>
      </c>
      <c r="BC49" s="166"/>
      <c r="BD49" s="166"/>
      <c r="BE49" s="166"/>
      <c r="BF49" s="166" t="s">
        <v>41</v>
      </c>
      <c r="BG49" s="166"/>
      <c r="BH49" s="166"/>
      <c r="BI49" s="166"/>
      <c r="BJ49" s="166"/>
      <c r="BK49" s="166"/>
      <c r="BL49" s="166" t="s">
        <v>40</v>
      </c>
      <c r="BM49" s="166"/>
      <c r="BN49" s="166"/>
      <c r="BO49" s="166"/>
      <c r="BP49" s="166" t="s">
        <v>41</v>
      </c>
      <c r="BQ49" s="166"/>
      <c r="BR49" s="166"/>
      <c r="BS49" s="166"/>
      <c r="BT49" s="166"/>
      <c r="BU49" s="166"/>
      <c r="BV49" s="166" t="s">
        <v>40</v>
      </c>
      <c r="BW49" s="166"/>
      <c r="BX49" s="166"/>
      <c r="BY49" s="166"/>
      <c r="BZ49" s="166" t="s">
        <v>41</v>
      </c>
      <c r="CA49" s="166"/>
      <c r="CB49" s="166"/>
      <c r="CC49" s="166"/>
      <c r="CD49" s="166"/>
      <c r="CE49" s="166"/>
      <c r="CF49" s="167" t="s">
        <v>40</v>
      </c>
      <c r="CG49" s="168"/>
      <c r="CH49" s="168"/>
      <c r="CI49" s="169"/>
      <c r="CJ49" s="167" t="s">
        <v>41</v>
      </c>
      <c r="CK49" s="168"/>
      <c r="CL49" s="168"/>
      <c r="CM49" s="168"/>
      <c r="CN49" s="169"/>
      <c r="CO49" s="167" t="s">
        <v>62</v>
      </c>
      <c r="CP49" s="168"/>
      <c r="CQ49" s="168"/>
      <c r="CR49" s="168"/>
      <c r="CS49" s="168"/>
      <c r="CT49" s="169"/>
      <c r="CU49" s="167" t="s">
        <v>61</v>
      </c>
      <c r="CV49" s="168"/>
      <c r="CW49" s="168"/>
      <c r="CX49" s="168"/>
      <c r="CY49" s="168"/>
      <c r="CZ49" s="169"/>
      <c r="DA49" s="4"/>
    </row>
    <row r="50" spans="2:105" ht="12" customHeight="1">
      <c r="B50" s="3"/>
      <c r="C50" s="161"/>
      <c r="D50" s="161"/>
      <c r="E50" s="161"/>
      <c r="F50" s="161"/>
      <c r="G50" s="161"/>
      <c r="H50" s="161"/>
      <c r="I50" s="161"/>
      <c r="J50" s="161"/>
      <c r="K50" s="150"/>
      <c r="L50" s="150"/>
      <c r="M50" s="150"/>
      <c r="N50" s="150"/>
      <c r="O50" s="150"/>
      <c r="P50" s="150"/>
      <c r="Q50" s="151"/>
      <c r="R50" s="151"/>
      <c r="S50" s="151"/>
      <c r="T50" s="151"/>
      <c r="U50" s="151"/>
      <c r="V50" s="151"/>
      <c r="W50" s="151"/>
      <c r="X50" s="151"/>
      <c r="Y50" s="151"/>
      <c r="Z50" s="120" t="s">
        <v>40</v>
      </c>
      <c r="AA50" s="121"/>
      <c r="AB50" s="120" t="s">
        <v>41</v>
      </c>
      <c r="AC50" s="121"/>
      <c r="AD50" s="126"/>
      <c r="AE50" s="120" t="s">
        <v>40</v>
      </c>
      <c r="AF50" s="121"/>
      <c r="AG50" s="120" t="s">
        <v>41</v>
      </c>
      <c r="AH50" s="121"/>
      <c r="AI50" s="126"/>
      <c r="AJ50" s="141" t="s">
        <v>42</v>
      </c>
      <c r="AK50" s="142"/>
      <c r="AL50" s="120" t="s">
        <v>41</v>
      </c>
      <c r="AM50" s="121"/>
      <c r="AN50" s="126"/>
      <c r="AO50" s="120" t="s">
        <v>40</v>
      </c>
      <c r="AP50" s="126"/>
      <c r="AQ50" s="120" t="s">
        <v>41</v>
      </c>
      <c r="AR50" s="121"/>
      <c r="AS50" s="126"/>
      <c r="AT50" s="120" t="s">
        <v>40</v>
      </c>
      <c r="AU50" s="126"/>
      <c r="AV50" s="120" t="s">
        <v>41</v>
      </c>
      <c r="AW50" s="121"/>
      <c r="AX50" s="126"/>
      <c r="AY50" s="122"/>
      <c r="AZ50" s="123"/>
      <c r="BA50" s="127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6"/>
      <c r="CF50" s="170"/>
      <c r="CG50" s="171"/>
      <c r="CH50" s="171"/>
      <c r="CI50" s="172"/>
      <c r="CJ50" s="170"/>
      <c r="CK50" s="171"/>
      <c r="CL50" s="171"/>
      <c r="CM50" s="171"/>
      <c r="CN50" s="172"/>
      <c r="CO50" s="170"/>
      <c r="CP50" s="171"/>
      <c r="CQ50" s="171"/>
      <c r="CR50" s="171"/>
      <c r="CS50" s="171"/>
      <c r="CT50" s="172"/>
      <c r="CU50" s="170"/>
      <c r="CV50" s="171"/>
      <c r="CW50" s="171"/>
      <c r="CX50" s="171"/>
      <c r="CY50" s="171"/>
      <c r="CZ50" s="172"/>
      <c r="DA50" s="4"/>
    </row>
    <row r="51" spans="2:105" ht="12" customHeight="1">
      <c r="B51" s="3"/>
      <c r="C51" s="161"/>
      <c r="D51" s="161"/>
      <c r="E51" s="161"/>
      <c r="F51" s="161"/>
      <c r="G51" s="161"/>
      <c r="H51" s="161"/>
      <c r="I51" s="161"/>
      <c r="J51" s="161"/>
      <c r="K51" s="150"/>
      <c r="L51" s="150"/>
      <c r="M51" s="150"/>
      <c r="N51" s="150"/>
      <c r="O51" s="150"/>
      <c r="P51" s="150"/>
      <c r="Q51" s="151"/>
      <c r="R51" s="151"/>
      <c r="S51" s="151"/>
      <c r="T51" s="151"/>
      <c r="U51" s="151"/>
      <c r="V51" s="151"/>
      <c r="W51" s="151"/>
      <c r="X51" s="151"/>
      <c r="Y51" s="151"/>
      <c r="Z51" s="122"/>
      <c r="AA51" s="123"/>
      <c r="AB51" s="122"/>
      <c r="AC51" s="123"/>
      <c r="AD51" s="127"/>
      <c r="AE51" s="122"/>
      <c r="AF51" s="123"/>
      <c r="AG51" s="122"/>
      <c r="AH51" s="123"/>
      <c r="AI51" s="127"/>
      <c r="AJ51" s="143"/>
      <c r="AK51" s="144"/>
      <c r="AL51" s="122"/>
      <c r="AM51" s="123"/>
      <c r="AN51" s="127"/>
      <c r="AO51" s="122"/>
      <c r="AP51" s="127"/>
      <c r="AQ51" s="122"/>
      <c r="AR51" s="123"/>
      <c r="AS51" s="127"/>
      <c r="AT51" s="122"/>
      <c r="AU51" s="127"/>
      <c r="AV51" s="122"/>
      <c r="AW51" s="123"/>
      <c r="AX51" s="127"/>
      <c r="AY51" s="122"/>
      <c r="AZ51" s="123"/>
      <c r="BA51" s="127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70"/>
      <c r="CG51" s="171"/>
      <c r="CH51" s="171"/>
      <c r="CI51" s="172"/>
      <c r="CJ51" s="170"/>
      <c r="CK51" s="171"/>
      <c r="CL51" s="171"/>
      <c r="CM51" s="171"/>
      <c r="CN51" s="172"/>
      <c r="CO51" s="170"/>
      <c r="CP51" s="171"/>
      <c r="CQ51" s="171"/>
      <c r="CR51" s="171"/>
      <c r="CS51" s="171"/>
      <c r="CT51" s="172"/>
      <c r="CU51" s="170"/>
      <c r="CV51" s="171"/>
      <c r="CW51" s="171"/>
      <c r="CX51" s="171"/>
      <c r="CY51" s="171"/>
      <c r="CZ51" s="172"/>
      <c r="DA51" s="4"/>
    </row>
    <row r="52" spans="2:105" ht="12" customHeight="1">
      <c r="B52" s="3"/>
      <c r="C52" s="161"/>
      <c r="D52" s="161"/>
      <c r="E52" s="161"/>
      <c r="F52" s="161"/>
      <c r="G52" s="161"/>
      <c r="H52" s="161"/>
      <c r="I52" s="161"/>
      <c r="J52" s="161"/>
      <c r="K52" s="150"/>
      <c r="L52" s="150"/>
      <c r="M52" s="150"/>
      <c r="N52" s="150"/>
      <c r="O52" s="150"/>
      <c r="P52" s="150"/>
      <c r="Q52" s="151"/>
      <c r="R52" s="151"/>
      <c r="S52" s="151"/>
      <c r="T52" s="151"/>
      <c r="U52" s="151"/>
      <c r="V52" s="151"/>
      <c r="W52" s="151"/>
      <c r="X52" s="151"/>
      <c r="Y52" s="151"/>
      <c r="Z52" s="122"/>
      <c r="AA52" s="123"/>
      <c r="AB52" s="122"/>
      <c r="AC52" s="123"/>
      <c r="AD52" s="127"/>
      <c r="AE52" s="122"/>
      <c r="AF52" s="123"/>
      <c r="AG52" s="122"/>
      <c r="AH52" s="123"/>
      <c r="AI52" s="127"/>
      <c r="AJ52" s="143"/>
      <c r="AK52" s="144"/>
      <c r="AL52" s="122"/>
      <c r="AM52" s="123"/>
      <c r="AN52" s="127"/>
      <c r="AO52" s="122"/>
      <c r="AP52" s="127"/>
      <c r="AQ52" s="122"/>
      <c r="AR52" s="123"/>
      <c r="AS52" s="127"/>
      <c r="AT52" s="122"/>
      <c r="AU52" s="127"/>
      <c r="AV52" s="122"/>
      <c r="AW52" s="123"/>
      <c r="AX52" s="127"/>
      <c r="AY52" s="122"/>
      <c r="AZ52" s="123"/>
      <c r="BA52" s="127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6"/>
      <c r="CF52" s="170"/>
      <c r="CG52" s="171"/>
      <c r="CH52" s="171"/>
      <c r="CI52" s="172"/>
      <c r="CJ52" s="170"/>
      <c r="CK52" s="171"/>
      <c r="CL52" s="171"/>
      <c r="CM52" s="171"/>
      <c r="CN52" s="172"/>
      <c r="CO52" s="170"/>
      <c r="CP52" s="171"/>
      <c r="CQ52" s="171"/>
      <c r="CR52" s="171"/>
      <c r="CS52" s="171"/>
      <c r="CT52" s="172"/>
      <c r="CU52" s="170"/>
      <c r="CV52" s="171"/>
      <c r="CW52" s="171"/>
      <c r="CX52" s="171"/>
      <c r="CY52" s="171"/>
      <c r="CZ52" s="172"/>
      <c r="DA52" s="4"/>
    </row>
    <row r="53" spans="2:105" ht="12" customHeight="1">
      <c r="B53" s="3"/>
      <c r="C53" s="161"/>
      <c r="D53" s="161"/>
      <c r="E53" s="161"/>
      <c r="F53" s="161"/>
      <c r="G53" s="161"/>
      <c r="H53" s="161"/>
      <c r="I53" s="161"/>
      <c r="J53" s="161"/>
      <c r="K53" s="150"/>
      <c r="L53" s="150"/>
      <c r="M53" s="150"/>
      <c r="N53" s="150"/>
      <c r="O53" s="150"/>
      <c r="P53" s="150"/>
      <c r="Q53" s="151"/>
      <c r="R53" s="151"/>
      <c r="S53" s="151"/>
      <c r="T53" s="151"/>
      <c r="U53" s="151"/>
      <c r="V53" s="151"/>
      <c r="W53" s="151"/>
      <c r="X53" s="151"/>
      <c r="Y53" s="151"/>
      <c r="Z53" s="124"/>
      <c r="AA53" s="125"/>
      <c r="AB53" s="124"/>
      <c r="AC53" s="125"/>
      <c r="AD53" s="128"/>
      <c r="AE53" s="124"/>
      <c r="AF53" s="125"/>
      <c r="AG53" s="124"/>
      <c r="AH53" s="125"/>
      <c r="AI53" s="128"/>
      <c r="AJ53" s="145"/>
      <c r="AK53" s="146"/>
      <c r="AL53" s="124"/>
      <c r="AM53" s="125"/>
      <c r="AN53" s="128"/>
      <c r="AO53" s="124"/>
      <c r="AP53" s="128"/>
      <c r="AQ53" s="124"/>
      <c r="AR53" s="125"/>
      <c r="AS53" s="128"/>
      <c r="AT53" s="124"/>
      <c r="AU53" s="128"/>
      <c r="AV53" s="124"/>
      <c r="AW53" s="125"/>
      <c r="AX53" s="128"/>
      <c r="AY53" s="124"/>
      <c r="AZ53" s="125"/>
      <c r="BA53" s="128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73"/>
      <c r="CG53" s="174"/>
      <c r="CH53" s="174"/>
      <c r="CI53" s="175"/>
      <c r="CJ53" s="173"/>
      <c r="CK53" s="174"/>
      <c r="CL53" s="174"/>
      <c r="CM53" s="174"/>
      <c r="CN53" s="175"/>
      <c r="CO53" s="173"/>
      <c r="CP53" s="174"/>
      <c r="CQ53" s="174"/>
      <c r="CR53" s="174"/>
      <c r="CS53" s="174"/>
      <c r="CT53" s="175"/>
      <c r="CU53" s="173"/>
      <c r="CV53" s="174"/>
      <c r="CW53" s="174"/>
      <c r="CX53" s="174"/>
      <c r="CY53" s="174"/>
      <c r="CZ53" s="175"/>
      <c r="DA53" s="4"/>
    </row>
    <row r="54" spans="2:105" ht="9.75" customHeight="1">
      <c r="B54" s="3"/>
      <c r="C54" s="162">
        <v>1</v>
      </c>
      <c r="D54" s="162"/>
      <c r="E54" s="162"/>
      <c r="F54" s="162"/>
      <c r="G54" s="162"/>
      <c r="H54" s="162"/>
      <c r="I54" s="162">
        <v>2</v>
      </c>
      <c r="J54" s="162"/>
      <c r="K54" s="134">
        <v>3</v>
      </c>
      <c r="L54" s="134"/>
      <c r="M54" s="134"/>
      <c r="N54" s="134">
        <v>4</v>
      </c>
      <c r="O54" s="134"/>
      <c r="P54" s="134"/>
      <c r="Q54" s="134">
        <v>5</v>
      </c>
      <c r="R54" s="134"/>
      <c r="S54" s="134"/>
      <c r="T54" s="134">
        <v>6</v>
      </c>
      <c r="U54" s="134"/>
      <c r="V54" s="134"/>
      <c r="W54" s="134">
        <v>7</v>
      </c>
      <c r="X54" s="134"/>
      <c r="Y54" s="134"/>
      <c r="Z54" s="163">
        <v>8</v>
      </c>
      <c r="AA54" s="164"/>
      <c r="AB54" s="134">
        <v>9</v>
      </c>
      <c r="AC54" s="134"/>
      <c r="AD54" s="134"/>
      <c r="AE54" s="134">
        <v>10</v>
      </c>
      <c r="AF54" s="134"/>
      <c r="AG54" s="134">
        <v>11</v>
      </c>
      <c r="AH54" s="134"/>
      <c r="AI54" s="134"/>
      <c r="AJ54" s="134">
        <v>12</v>
      </c>
      <c r="AK54" s="134"/>
      <c r="AL54" s="134">
        <v>13</v>
      </c>
      <c r="AM54" s="134"/>
      <c r="AN54" s="134"/>
      <c r="AO54" s="134">
        <v>14</v>
      </c>
      <c r="AP54" s="134"/>
      <c r="AQ54" s="134">
        <v>15</v>
      </c>
      <c r="AR54" s="134"/>
      <c r="AS54" s="134"/>
      <c r="AT54" s="134">
        <v>16</v>
      </c>
      <c r="AU54" s="134"/>
      <c r="AV54" s="134">
        <v>17</v>
      </c>
      <c r="AW54" s="134"/>
      <c r="AX54" s="134"/>
      <c r="AY54" s="134">
        <v>18</v>
      </c>
      <c r="AZ54" s="134"/>
      <c r="BA54" s="134"/>
      <c r="BB54" s="176">
        <v>19</v>
      </c>
      <c r="BC54" s="176"/>
      <c r="BD54" s="176"/>
      <c r="BE54" s="176"/>
      <c r="BF54" s="176">
        <v>20</v>
      </c>
      <c r="BG54" s="176"/>
      <c r="BH54" s="176"/>
      <c r="BI54" s="176"/>
      <c r="BJ54" s="176"/>
      <c r="BK54" s="176"/>
      <c r="BL54" s="176">
        <v>21</v>
      </c>
      <c r="BM54" s="176"/>
      <c r="BN54" s="176"/>
      <c r="BO54" s="176"/>
      <c r="BP54" s="176">
        <v>22</v>
      </c>
      <c r="BQ54" s="176"/>
      <c r="BR54" s="176"/>
      <c r="BS54" s="176"/>
      <c r="BT54" s="176"/>
      <c r="BU54" s="176"/>
      <c r="BV54" s="176">
        <v>23</v>
      </c>
      <c r="BW54" s="176"/>
      <c r="BX54" s="176"/>
      <c r="BY54" s="176"/>
      <c r="BZ54" s="176">
        <v>24</v>
      </c>
      <c r="CA54" s="176"/>
      <c r="CB54" s="176"/>
      <c r="CC54" s="176"/>
      <c r="CD54" s="176"/>
      <c r="CE54" s="176"/>
      <c r="CF54" s="176">
        <v>25</v>
      </c>
      <c r="CG54" s="176"/>
      <c r="CH54" s="176"/>
      <c r="CI54" s="176"/>
      <c r="CJ54" s="176">
        <v>26</v>
      </c>
      <c r="CK54" s="176"/>
      <c r="CL54" s="176"/>
      <c r="CM54" s="176"/>
      <c r="CN54" s="176"/>
      <c r="CO54" s="176">
        <v>27</v>
      </c>
      <c r="CP54" s="176"/>
      <c r="CQ54" s="176"/>
      <c r="CR54" s="176"/>
      <c r="CS54" s="176"/>
      <c r="CT54" s="176"/>
      <c r="CU54" s="176">
        <v>28</v>
      </c>
      <c r="CV54" s="176"/>
      <c r="CW54" s="176"/>
      <c r="CX54" s="176"/>
      <c r="CY54" s="176"/>
      <c r="CZ54" s="176"/>
      <c r="DA54" s="4"/>
    </row>
    <row r="55" spans="2:105" ht="12" customHeight="1">
      <c r="B55" s="3"/>
      <c r="C55" s="131" t="s">
        <v>45</v>
      </c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3"/>
      <c r="BB55" s="131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3"/>
      <c r="DA55" s="4"/>
    </row>
    <row r="56" spans="2:105" ht="12" customHeight="1">
      <c r="B56" s="3"/>
      <c r="C56" s="138" t="s">
        <v>46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40"/>
      <c r="BB56" s="138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40"/>
      <c r="DA56" s="4"/>
    </row>
    <row r="57" spans="2:105" ht="13.5" customHeight="1">
      <c r="B57" s="3"/>
      <c r="C57" s="77" t="s">
        <v>47</v>
      </c>
      <c r="D57" s="77"/>
      <c r="E57" s="77"/>
      <c r="F57" s="77"/>
      <c r="G57" s="77"/>
      <c r="H57" s="77"/>
      <c r="I57" s="78"/>
      <c r="J57" s="78"/>
      <c r="K57" s="76"/>
      <c r="L57" s="76"/>
      <c r="M57" s="76"/>
      <c r="N57" s="79">
        <f>IF(K57=0,0,HLOOKUP(K57,ЕТС!$D$13:$AD$14,2))</f>
        <v>0</v>
      </c>
      <c r="O57" s="79"/>
      <c r="P57" s="79"/>
      <c r="Q57" s="75">
        <f>IF(K57=0,0,VLOOKUP(K57,'Кор.коэфф.'!$I$8:$J$34,2))</f>
        <v>0</v>
      </c>
      <c r="R57" s="75"/>
      <c r="S57" s="75"/>
      <c r="T57" s="76"/>
      <c r="U57" s="76"/>
      <c r="V57" s="76"/>
      <c r="W57" s="71">
        <f>ROUND(IF(T57=0,$AD$41*N57*Q57,$AD$41*N57*Q57*T57),2)</f>
        <v>0</v>
      </c>
      <c r="X57" s="71"/>
      <c r="Y57" s="71"/>
      <c r="Z57" s="73"/>
      <c r="AA57" s="74"/>
      <c r="AB57" s="71">
        <f>ROUND($W57*Z57,2)</f>
        <v>0</v>
      </c>
      <c r="AC57" s="71"/>
      <c r="AD57" s="71"/>
      <c r="AE57" s="73"/>
      <c r="AF57" s="74"/>
      <c r="AG57" s="71">
        <f>ROUND($W57*AE57,2)</f>
        <v>0</v>
      </c>
      <c r="AH57" s="71"/>
      <c r="AI57" s="71"/>
      <c r="AJ57" s="73"/>
      <c r="AK57" s="74"/>
      <c r="AL57" s="71">
        <f>ROUND($AD$41*AJ57,2)</f>
        <v>0</v>
      </c>
      <c r="AM57" s="71"/>
      <c r="AN57" s="71"/>
      <c r="AO57" s="73"/>
      <c r="AP57" s="74"/>
      <c r="AQ57" s="71">
        <f>ROUND($W57*AO57,2)</f>
        <v>0</v>
      </c>
      <c r="AR57" s="71"/>
      <c r="AS57" s="71"/>
      <c r="AT57" s="73"/>
      <c r="AU57" s="74"/>
      <c r="AV57" s="71">
        <f>ROUND($W57*AT57,2)</f>
        <v>0</v>
      </c>
      <c r="AW57" s="71"/>
      <c r="AX57" s="71"/>
      <c r="AY57" s="72">
        <f>ROUND(W57+AB57+AG57+AL57+AQ57+AV57,2)</f>
        <v>0</v>
      </c>
      <c r="AZ57" s="72"/>
      <c r="BA57" s="72"/>
      <c r="BB57" s="80"/>
      <c r="BC57" s="80"/>
      <c r="BD57" s="80"/>
      <c r="BE57" s="80"/>
      <c r="BF57" s="81">
        <f>ROUND($W57*BB57,2)</f>
        <v>0</v>
      </c>
      <c r="BG57" s="81"/>
      <c r="BH57" s="81"/>
      <c r="BI57" s="81"/>
      <c r="BJ57" s="81"/>
      <c r="BK57" s="81"/>
      <c r="BL57" s="80"/>
      <c r="BM57" s="80"/>
      <c r="BN57" s="80"/>
      <c r="BO57" s="80"/>
      <c r="BP57" s="81">
        <f>ROUND($W57*BL57,2)</f>
        <v>0</v>
      </c>
      <c r="BQ57" s="81"/>
      <c r="BR57" s="81"/>
      <c r="BS57" s="81"/>
      <c r="BT57" s="81"/>
      <c r="BU57" s="81"/>
      <c r="BV57" s="80"/>
      <c r="BW57" s="80"/>
      <c r="BX57" s="80"/>
      <c r="BY57" s="80"/>
      <c r="BZ57" s="81">
        <f>ROUND($W57*BV57,2)</f>
        <v>0</v>
      </c>
      <c r="CA57" s="81"/>
      <c r="CB57" s="81"/>
      <c r="CC57" s="81"/>
      <c r="CD57" s="81"/>
      <c r="CE57" s="81"/>
      <c r="CF57" s="80"/>
      <c r="CG57" s="80"/>
      <c r="CH57" s="80"/>
      <c r="CI57" s="80"/>
      <c r="CJ57" s="81">
        <f>ROUND($W57*CF57,2)</f>
        <v>0</v>
      </c>
      <c r="CK57" s="81"/>
      <c r="CL57" s="81"/>
      <c r="CM57" s="81"/>
      <c r="CN57" s="81"/>
      <c r="CO57" s="81">
        <f>ROUND(AY57+BF57+BP57+BZ57+CJ57,2)</f>
        <v>0</v>
      </c>
      <c r="CP57" s="81"/>
      <c r="CQ57" s="81"/>
      <c r="CR57" s="81"/>
      <c r="CS57" s="81"/>
      <c r="CT57" s="81"/>
      <c r="CU57" s="82">
        <f>ROUND(CO57*I57,2)</f>
        <v>0</v>
      </c>
      <c r="CV57" s="82"/>
      <c r="CW57" s="82"/>
      <c r="CX57" s="82"/>
      <c r="CY57" s="82"/>
      <c r="CZ57" s="82"/>
      <c r="DA57" s="4"/>
    </row>
    <row r="58" spans="2:105" ht="22.5" customHeight="1">
      <c r="B58" s="3"/>
      <c r="C58" s="86" t="s">
        <v>48</v>
      </c>
      <c r="D58" s="86"/>
      <c r="E58" s="86"/>
      <c r="F58" s="86"/>
      <c r="G58" s="86"/>
      <c r="H58" s="86"/>
      <c r="I58" s="87"/>
      <c r="J58" s="87"/>
      <c r="K58" s="76"/>
      <c r="L58" s="76"/>
      <c r="M58" s="76"/>
      <c r="N58" s="79">
        <f>IF(K58=0,0,HLOOKUP(K58,ЕТС!$D$13:$AD$14,2))</f>
        <v>0</v>
      </c>
      <c r="O58" s="79"/>
      <c r="P58" s="79"/>
      <c r="Q58" s="75">
        <f>IF(K58=0,0,VLOOKUP(K58,'Кор.коэфф.'!$I$8:$J$34,2))</f>
        <v>0</v>
      </c>
      <c r="R58" s="75"/>
      <c r="S58" s="75"/>
      <c r="T58" s="85"/>
      <c r="U58" s="85"/>
      <c r="V58" s="85"/>
      <c r="W58" s="71">
        <f>ROUND(IF(T58=0,$AD$41*N58*Q58,$AD$41*N58*Q58*T58),2)</f>
        <v>0</v>
      </c>
      <c r="X58" s="71"/>
      <c r="Y58" s="71"/>
      <c r="Z58" s="83"/>
      <c r="AA58" s="84"/>
      <c r="AB58" s="71">
        <f>ROUND($W58*Z58,2)</f>
        <v>0</v>
      </c>
      <c r="AC58" s="71"/>
      <c r="AD58" s="71"/>
      <c r="AE58" s="83"/>
      <c r="AF58" s="84"/>
      <c r="AG58" s="71">
        <f>ROUND($W58*AE58,2)</f>
        <v>0</v>
      </c>
      <c r="AH58" s="71"/>
      <c r="AI58" s="71"/>
      <c r="AJ58" s="83"/>
      <c r="AK58" s="84"/>
      <c r="AL58" s="71">
        <f>ROUND($AD$41*AJ58,2)</f>
        <v>0</v>
      </c>
      <c r="AM58" s="71"/>
      <c r="AN58" s="71"/>
      <c r="AO58" s="83"/>
      <c r="AP58" s="84"/>
      <c r="AQ58" s="71">
        <f>ROUND($W58*AO58,2)</f>
        <v>0</v>
      </c>
      <c r="AR58" s="71"/>
      <c r="AS58" s="71"/>
      <c r="AT58" s="83"/>
      <c r="AU58" s="84"/>
      <c r="AV58" s="71">
        <f>ROUND($W58*AT58,2)</f>
        <v>0</v>
      </c>
      <c r="AW58" s="71"/>
      <c r="AX58" s="71"/>
      <c r="AY58" s="72">
        <f>ROUND(W58+AB58+AG58+AL58+AQ58+AV58,2)</f>
        <v>0</v>
      </c>
      <c r="AZ58" s="72"/>
      <c r="BA58" s="72"/>
      <c r="BB58" s="80"/>
      <c r="BC58" s="80"/>
      <c r="BD58" s="80"/>
      <c r="BE58" s="80"/>
      <c r="BF58" s="81">
        <f>ROUND($W58*BB58,2)</f>
        <v>0</v>
      </c>
      <c r="BG58" s="81"/>
      <c r="BH58" s="81"/>
      <c r="BI58" s="81"/>
      <c r="BJ58" s="81"/>
      <c r="BK58" s="81"/>
      <c r="BL58" s="80"/>
      <c r="BM58" s="80"/>
      <c r="BN58" s="80"/>
      <c r="BO58" s="80"/>
      <c r="BP58" s="81">
        <f>ROUND($W58*BL58,2)</f>
        <v>0</v>
      </c>
      <c r="BQ58" s="81"/>
      <c r="BR58" s="81"/>
      <c r="BS58" s="81"/>
      <c r="BT58" s="81"/>
      <c r="BU58" s="81"/>
      <c r="BV58" s="80"/>
      <c r="BW58" s="80"/>
      <c r="BX58" s="80"/>
      <c r="BY58" s="80"/>
      <c r="BZ58" s="81">
        <f>ROUND($W58*BV58,2)</f>
        <v>0</v>
      </c>
      <c r="CA58" s="81"/>
      <c r="CB58" s="81"/>
      <c r="CC58" s="81"/>
      <c r="CD58" s="81"/>
      <c r="CE58" s="81"/>
      <c r="CF58" s="80"/>
      <c r="CG58" s="80"/>
      <c r="CH58" s="80"/>
      <c r="CI58" s="80"/>
      <c r="CJ58" s="81">
        <f>ROUND($W58*CF58,2)</f>
        <v>0</v>
      </c>
      <c r="CK58" s="81"/>
      <c r="CL58" s="81"/>
      <c r="CM58" s="81"/>
      <c r="CN58" s="81"/>
      <c r="CO58" s="81">
        <f>ROUND(AY58+BF58+BP58+BZ58+CJ58,2)</f>
        <v>0</v>
      </c>
      <c r="CP58" s="81"/>
      <c r="CQ58" s="81"/>
      <c r="CR58" s="81"/>
      <c r="CS58" s="81"/>
      <c r="CT58" s="81"/>
      <c r="CU58" s="82">
        <f>ROUND(CO58*I58,2)</f>
        <v>0</v>
      </c>
      <c r="CV58" s="82"/>
      <c r="CW58" s="82"/>
      <c r="CX58" s="82"/>
      <c r="CY58" s="82"/>
      <c r="CZ58" s="82"/>
      <c r="DA58" s="4"/>
    </row>
    <row r="59" spans="2:105" ht="13.5" customHeight="1">
      <c r="B59" s="3"/>
      <c r="C59" s="86"/>
      <c r="D59" s="86"/>
      <c r="E59" s="86"/>
      <c r="F59" s="86"/>
      <c r="G59" s="86"/>
      <c r="H59" s="86"/>
      <c r="I59" s="87"/>
      <c r="J59" s="87"/>
      <c r="K59" s="76"/>
      <c r="L59" s="76"/>
      <c r="M59" s="76"/>
      <c r="N59" s="79">
        <f>IF(K59=0,0,HLOOKUP(K59,ЕТС!$D$13:$AD$14,2))</f>
        <v>0</v>
      </c>
      <c r="O59" s="79"/>
      <c r="P59" s="79"/>
      <c r="Q59" s="75">
        <f>IF(K59=0,0,VLOOKUP(K59,'Кор.коэфф.'!$I$8:$J$34,2))</f>
        <v>0</v>
      </c>
      <c r="R59" s="75"/>
      <c r="S59" s="75"/>
      <c r="T59" s="85"/>
      <c r="U59" s="85"/>
      <c r="V59" s="85"/>
      <c r="W59" s="71">
        <f aca="true" t="shared" si="0" ref="W59:W67">ROUND(IF(T59=0,$AD$41*N59*Q59,$AD$41*N59*Q59*T59),2)</f>
        <v>0</v>
      </c>
      <c r="X59" s="71"/>
      <c r="Y59" s="71"/>
      <c r="Z59" s="83"/>
      <c r="AA59" s="84"/>
      <c r="AB59" s="71">
        <f aca="true" t="shared" si="1" ref="AB59:AB67">ROUND($W59*Z59,2)</f>
        <v>0</v>
      </c>
      <c r="AC59" s="71"/>
      <c r="AD59" s="71"/>
      <c r="AE59" s="83"/>
      <c r="AF59" s="84"/>
      <c r="AG59" s="71">
        <f aca="true" t="shared" si="2" ref="AG59:AG67">ROUND($W59*AE59,2)</f>
        <v>0</v>
      </c>
      <c r="AH59" s="71"/>
      <c r="AI59" s="71"/>
      <c r="AJ59" s="83"/>
      <c r="AK59" s="84"/>
      <c r="AL59" s="71">
        <f aca="true" t="shared" si="3" ref="AL59:AL67">ROUND($AD$41*AJ59,2)</f>
        <v>0</v>
      </c>
      <c r="AM59" s="71"/>
      <c r="AN59" s="71"/>
      <c r="AO59" s="83"/>
      <c r="AP59" s="84"/>
      <c r="AQ59" s="71">
        <f aca="true" t="shared" si="4" ref="AQ59:AQ67">ROUND($W59*AO59,2)</f>
        <v>0</v>
      </c>
      <c r="AR59" s="71"/>
      <c r="AS59" s="71"/>
      <c r="AT59" s="83"/>
      <c r="AU59" s="84"/>
      <c r="AV59" s="71">
        <f aca="true" t="shared" si="5" ref="AV59:AV67">ROUND($W59*AT59,2)</f>
        <v>0</v>
      </c>
      <c r="AW59" s="71"/>
      <c r="AX59" s="71"/>
      <c r="AY59" s="72">
        <f aca="true" t="shared" si="6" ref="AY59:AY67">ROUND(W59+AB59+AG59+AL59+AQ59+AV59,2)</f>
        <v>0</v>
      </c>
      <c r="AZ59" s="72"/>
      <c r="BA59" s="72"/>
      <c r="BB59" s="80"/>
      <c r="BC59" s="80"/>
      <c r="BD59" s="80"/>
      <c r="BE59" s="80"/>
      <c r="BF59" s="81">
        <f aca="true" t="shared" si="7" ref="BF59:BF67">ROUND($W59*BB59,2)</f>
        <v>0</v>
      </c>
      <c r="BG59" s="81"/>
      <c r="BH59" s="81"/>
      <c r="BI59" s="81"/>
      <c r="BJ59" s="81"/>
      <c r="BK59" s="81"/>
      <c r="BL59" s="80"/>
      <c r="BM59" s="80"/>
      <c r="BN59" s="80"/>
      <c r="BO59" s="80"/>
      <c r="BP59" s="81">
        <f aca="true" t="shared" si="8" ref="BP59:BP67">ROUND($W59*BL59,2)</f>
        <v>0</v>
      </c>
      <c r="BQ59" s="81"/>
      <c r="BR59" s="81"/>
      <c r="BS59" s="81"/>
      <c r="BT59" s="81"/>
      <c r="BU59" s="81"/>
      <c r="BV59" s="80"/>
      <c r="BW59" s="80"/>
      <c r="BX59" s="80"/>
      <c r="BY59" s="80"/>
      <c r="BZ59" s="81">
        <f aca="true" t="shared" si="9" ref="BZ59:BZ67">ROUND($W59*BV59,2)</f>
        <v>0</v>
      </c>
      <c r="CA59" s="81"/>
      <c r="CB59" s="81"/>
      <c r="CC59" s="81"/>
      <c r="CD59" s="81"/>
      <c r="CE59" s="81"/>
      <c r="CF59" s="80"/>
      <c r="CG59" s="80"/>
      <c r="CH59" s="80"/>
      <c r="CI59" s="80"/>
      <c r="CJ59" s="81">
        <f aca="true" t="shared" si="10" ref="CJ59:CJ67">ROUND($W59*CF59,2)</f>
        <v>0</v>
      </c>
      <c r="CK59" s="81"/>
      <c r="CL59" s="81"/>
      <c r="CM59" s="81"/>
      <c r="CN59" s="81"/>
      <c r="CO59" s="81">
        <f aca="true" t="shared" si="11" ref="CO59:CO67">ROUND(AY59+BF59+BP59+BZ59+CJ59,2)</f>
        <v>0</v>
      </c>
      <c r="CP59" s="81"/>
      <c r="CQ59" s="81"/>
      <c r="CR59" s="81"/>
      <c r="CS59" s="81"/>
      <c r="CT59" s="81"/>
      <c r="CU59" s="82">
        <f aca="true" t="shared" si="12" ref="CU59:CU67">ROUND(CO59*I59,2)</f>
        <v>0</v>
      </c>
      <c r="CV59" s="82"/>
      <c r="CW59" s="82"/>
      <c r="CX59" s="82"/>
      <c r="CY59" s="82"/>
      <c r="CZ59" s="82"/>
      <c r="DA59" s="4"/>
    </row>
    <row r="60" spans="2:105" ht="13.5" customHeight="1">
      <c r="B60" s="3"/>
      <c r="C60" s="86"/>
      <c r="D60" s="86"/>
      <c r="E60" s="86"/>
      <c r="F60" s="86"/>
      <c r="G60" s="86"/>
      <c r="H60" s="86"/>
      <c r="I60" s="87"/>
      <c r="J60" s="87"/>
      <c r="K60" s="76"/>
      <c r="L60" s="76"/>
      <c r="M60" s="76"/>
      <c r="N60" s="79">
        <f>IF(K60=0,0,HLOOKUP(K60,ЕТС!$D$13:$AD$14,2))</f>
        <v>0</v>
      </c>
      <c r="O60" s="79"/>
      <c r="P60" s="79"/>
      <c r="Q60" s="75">
        <f>IF(K60=0,0,VLOOKUP(K60,'Кор.коэфф.'!$I$8:$J$34,2))</f>
        <v>0</v>
      </c>
      <c r="R60" s="75"/>
      <c r="S60" s="75"/>
      <c r="T60" s="85"/>
      <c r="U60" s="85"/>
      <c r="V60" s="85"/>
      <c r="W60" s="71">
        <f t="shared" si="0"/>
        <v>0</v>
      </c>
      <c r="X60" s="71"/>
      <c r="Y60" s="71"/>
      <c r="Z60" s="83"/>
      <c r="AA60" s="84"/>
      <c r="AB60" s="71">
        <f t="shared" si="1"/>
        <v>0</v>
      </c>
      <c r="AC60" s="71"/>
      <c r="AD60" s="71"/>
      <c r="AE60" s="83"/>
      <c r="AF60" s="84"/>
      <c r="AG60" s="71">
        <f t="shared" si="2"/>
        <v>0</v>
      </c>
      <c r="AH60" s="71"/>
      <c r="AI60" s="71"/>
      <c r="AJ60" s="83"/>
      <c r="AK60" s="84"/>
      <c r="AL60" s="71">
        <f t="shared" si="3"/>
        <v>0</v>
      </c>
      <c r="AM60" s="71"/>
      <c r="AN60" s="71"/>
      <c r="AO60" s="83"/>
      <c r="AP60" s="84"/>
      <c r="AQ60" s="71">
        <f t="shared" si="4"/>
        <v>0</v>
      </c>
      <c r="AR60" s="71"/>
      <c r="AS60" s="71"/>
      <c r="AT60" s="83"/>
      <c r="AU60" s="84"/>
      <c r="AV60" s="71">
        <f t="shared" si="5"/>
        <v>0</v>
      </c>
      <c r="AW60" s="71"/>
      <c r="AX60" s="71"/>
      <c r="AY60" s="72">
        <f t="shared" si="6"/>
        <v>0</v>
      </c>
      <c r="AZ60" s="72"/>
      <c r="BA60" s="72"/>
      <c r="BB60" s="80"/>
      <c r="BC60" s="80"/>
      <c r="BD60" s="80"/>
      <c r="BE60" s="80"/>
      <c r="BF60" s="81">
        <f t="shared" si="7"/>
        <v>0</v>
      </c>
      <c r="BG60" s="81"/>
      <c r="BH60" s="81"/>
      <c r="BI60" s="81"/>
      <c r="BJ60" s="81"/>
      <c r="BK60" s="81"/>
      <c r="BL60" s="80"/>
      <c r="BM60" s="80"/>
      <c r="BN60" s="80"/>
      <c r="BO60" s="80"/>
      <c r="BP60" s="81">
        <f t="shared" si="8"/>
        <v>0</v>
      </c>
      <c r="BQ60" s="81"/>
      <c r="BR60" s="81"/>
      <c r="BS60" s="81"/>
      <c r="BT60" s="81"/>
      <c r="BU60" s="81"/>
      <c r="BV60" s="80"/>
      <c r="BW60" s="80"/>
      <c r="BX60" s="80"/>
      <c r="BY60" s="80"/>
      <c r="BZ60" s="81">
        <f t="shared" si="9"/>
        <v>0</v>
      </c>
      <c r="CA60" s="81"/>
      <c r="CB60" s="81"/>
      <c r="CC60" s="81"/>
      <c r="CD60" s="81"/>
      <c r="CE60" s="81"/>
      <c r="CF60" s="80"/>
      <c r="CG60" s="80"/>
      <c r="CH60" s="80"/>
      <c r="CI60" s="80"/>
      <c r="CJ60" s="81">
        <f t="shared" si="10"/>
        <v>0</v>
      </c>
      <c r="CK60" s="81"/>
      <c r="CL60" s="81"/>
      <c r="CM60" s="81"/>
      <c r="CN60" s="81"/>
      <c r="CO60" s="81">
        <f t="shared" si="11"/>
        <v>0</v>
      </c>
      <c r="CP60" s="81"/>
      <c r="CQ60" s="81"/>
      <c r="CR60" s="81"/>
      <c r="CS60" s="81"/>
      <c r="CT60" s="81"/>
      <c r="CU60" s="82">
        <f t="shared" si="12"/>
        <v>0</v>
      </c>
      <c r="CV60" s="82"/>
      <c r="CW60" s="82"/>
      <c r="CX60" s="82"/>
      <c r="CY60" s="82"/>
      <c r="CZ60" s="82"/>
      <c r="DA60" s="4"/>
    </row>
    <row r="61" spans="2:105" ht="13.5" customHeight="1">
      <c r="B61" s="3"/>
      <c r="C61" s="86"/>
      <c r="D61" s="86"/>
      <c r="E61" s="86"/>
      <c r="F61" s="86"/>
      <c r="G61" s="86"/>
      <c r="H61" s="86"/>
      <c r="I61" s="87"/>
      <c r="J61" s="87"/>
      <c r="K61" s="76"/>
      <c r="L61" s="76"/>
      <c r="M61" s="76"/>
      <c r="N61" s="79">
        <f>IF(K61=0,0,HLOOKUP(K61,ЕТС!$D$13:$AD$14,2))</f>
        <v>0</v>
      </c>
      <c r="O61" s="79"/>
      <c r="P61" s="79"/>
      <c r="Q61" s="75">
        <f>IF(K61=0,0,VLOOKUP(K61,'Кор.коэфф.'!$I$8:$J$34,2))</f>
        <v>0</v>
      </c>
      <c r="R61" s="75"/>
      <c r="S61" s="75"/>
      <c r="T61" s="85"/>
      <c r="U61" s="85"/>
      <c r="V61" s="85"/>
      <c r="W61" s="71">
        <f t="shared" si="0"/>
        <v>0</v>
      </c>
      <c r="X61" s="71"/>
      <c r="Y61" s="71"/>
      <c r="Z61" s="83"/>
      <c r="AA61" s="84"/>
      <c r="AB61" s="71">
        <f t="shared" si="1"/>
        <v>0</v>
      </c>
      <c r="AC61" s="71"/>
      <c r="AD61" s="71"/>
      <c r="AE61" s="83"/>
      <c r="AF61" s="84"/>
      <c r="AG61" s="71">
        <f t="shared" si="2"/>
        <v>0</v>
      </c>
      <c r="AH61" s="71"/>
      <c r="AI61" s="71"/>
      <c r="AJ61" s="83"/>
      <c r="AK61" s="84"/>
      <c r="AL61" s="71">
        <f t="shared" si="3"/>
        <v>0</v>
      </c>
      <c r="AM61" s="71"/>
      <c r="AN61" s="71"/>
      <c r="AO61" s="83"/>
      <c r="AP61" s="84"/>
      <c r="AQ61" s="71">
        <f t="shared" si="4"/>
        <v>0</v>
      </c>
      <c r="AR61" s="71"/>
      <c r="AS61" s="71"/>
      <c r="AT61" s="83"/>
      <c r="AU61" s="84"/>
      <c r="AV61" s="71">
        <f t="shared" si="5"/>
        <v>0</v>
      </c>
      <c r="AW61" s="71"/>
      <c r="AX61" s="71"/>
      <c r="AY61" s="72">
        <f t="shared" si="6"/>
        <v>0</v>
      </c>
      <c r="AZ61" s="72"/>
      <c r="BA61" s="72"/>
      <c r="BB61" s="80"/>
      <c r="BC61" s="80"/>
      <c r="BD61" s="80"/>
      <c r="BE61" s="80"/>
      <c r="BF61" s="81">
        <f t="shared" si="7"/>
        <v>0</v>
      </c>
      <c r="BG61" s="81"/>
      <c r="BH61" s="81"/>
      <c r="BI61" s="81"/>
      <c r="BJ61" s="81"/>
      <c r="BK61" s="81"/>
      <c r="BL61" s="80"/>
      <c r="BM61" s="80"/>
      <c r="BN61" s="80"/>
      <c r="BO61" s="80"/>
      <c r="BP61" s="81">
        <f t="shared" si="8"/>
        <v>0</v>
      </c>
      <c r="BQ61" s="81"/>
      <c r="BR61" s="81"/>
      <c r="BS61" s="81"/>
      <c r="BT61" s="81"/>
      <c r="BU61" s="81"/>
      <c r="BV61" s="80"/>
      <c r="BW61" s="80"/>
      <c r="BX61" s="80"/>
      <c r="BY61" s="80"/>
      <c r="BZ61" s="81">
        <f t="shared" si="9"/>
        <v>0</v>
      </c>
      <c r="CA61" s="81"/>
      <c r="CB61" s="81"/>
      <c r="CC61" s="81"/>
      <c r="CD61" s="81"/>
      <c r="CE61" s="81"/>
      <c r="CF61" s="80"/>
      <c r="CG61" s="80"/>
      <c r="CH61" s="80"/>
      <c r="CI61" s="80"/>
      <c r="CJ61" s="81">
        <f t="shared" si="10"/>
        <v>0</v>
      </c>
      <c r="CK61" s="81"/>
      <c r="CL61" s="81"/>
      <c r="CM61" s="81"/>
      <c r="CN61" s="81"/>
      <c r="CO61" s="81">
        <f t="shared" si="11"/>
        <v>0</v>
      </c>
      <c r="CP61" s="81"/>
      <c r="CQ61" s="81"/>
      <c r="CR61" s="81"/>
      <c r="CS61" s="81"/>
      <c r="CT61" s="81"/>
      <c r="CU61" s="82">
        <f t="shared" si="12"/>
        <v>0</v>
      </c>
      <c r="CV61" s="82"/>
      <c r="CW61" s="82"/>
      <c r="CX61" s="82"/>
      <c r="CY61" s="82"/>
      <c r="CZ61" s="82"/>
      <c r="DA61" s="4"/>
    </row>
    <row r="62" spans="2:105" ht="13.5" customHeight="1">
      <c r="B62" s="3"/>
      <c r="C62" s="86"/>
      <c r="D62" s="86"/>
      <c r="E62" s="86"/>
      <c r="F62" s="86"/>
      <c r="G62" s="86"/>
      <c r="H62" s="86"/>
      <c r="I62" s="87"/>
      <c r="J62" s="87"/>
      <c r="K62" s="76"/>
      <c r="L62" s="76"/>
      <c r="M62" s="76"/>
      <c r="N62" s="79">
        <f>IF(K62=0,0,HLOOKUP(K62,ЕТС!$D$13:$AD$14,2))</f>
        <v>0</v>
      </c>
      <c r="O62" s="79"/>
      <c r="P62" s="79"/>
      <c r="Q62" s="75">
        <f>IF(K62=0,0,VLOOKUP(K62,'Кор.коэфф.'!$I$8:$J$34,2))</f>
        <v>0</v>
      </c>
      <c r="R62" s="75"/>
      <c r="S62" s="75"/>
      <c r="T62" s="85"/>
      <c r="U62" s="85"/>
      <c r="V62" s="85"/>
      <c r="W62" s="71">
        <f t="shared" si="0"/>
        <v>0</v>
      </c>
      <c r="X62" s="71"/>
      <c r="Y62" s="71"/>
      <c r="Z62" s="83"/>
      <c r="AA62" s="84"/>
      <c r="AB62" s="71">
        <f t="shared" si="1"/>
        <v>0</v>
      </c>
      <c r="AC62" s="71"/>
      <c r="AD62" s="71"/>
      <c r="AE62" s="83"/>
      <c r="AF62" s="84"/>
      <c r="AG62" s="71">
        <f t="shared" si="2"/>
        <v>0</v>
      </c>
      <c r="AH62" s="71"/>
      <c r="AI62" s="71"/>
      <c r="AJ62" s="83"/>
      <c r="AK62" s="84"/>
      <c r="AL62" s="71">
        <f t="shared" si="3"/>
        <v>0</v>
      </c>
      <c r="AM62" s="71"/>
      <c r="AN62" s="71"/>
      <c r="AO62" s="83"/>
      <c r="AP62" s="84"/>
      <c r="AQ62" s="71">
        <f t="shared" si="4"/>
        <v>0</v>
      </c>
      <c r="AR62" s="71"/>
      <c r="AS62" s="71"/>
      <c r="AT62" s="83"/>
      <c r="AU62" s="84"/>
      <c r="AV62" s="71">
        <f t="shared" si="5"/>
        <v>0</v>
      </c>
      <c r="AW62" s="71"/>
      <c r="AX62" s="71"/>
      <c r="AY62" s="72">
        <f t="shared" si="6"/>
        <v>0</v>
      </c>
      <c r="AZ62" s="72"/>
      <c r="BA62" s="72"/>
      <c r="BB62" s="80"/>
      <c r="BC62" s="80"/>
      <c r="BD62" s="80"/>
      <c r="BE62" s="80"/>
      <c r="BF62" s="81">
        <f t="shared" si="7"/>
        <v>0</v>
      </c>
      <c r="BG62" s="81"/>
      <c r="BH62" s="81"/>
      <c r="BI62" s="81"/>
      <c r="BJ62" s="81"/>
      <c r="BK62" s="81"/>
      <c r="BL62" s="80"/>
      <c r="BM62" s="80"/>
      <c r="BN62" s="80"/>
      <c r="BO62" s="80"/>
      <c r="BP62" s="81">
        <f t="shared" si="8"/>
        <v>0</v>
      </c>
      <c r="BQ62" s="81"/>
      <c r="BR62" s="81"/>
      <c r="BS62" s="81"/>
      <c r="BT62" s="81"/>
      <c r="BU62" s="81"/>
      <c r="BV62" s="80"/>
      <c r="BW62" s="80"/>
      <c r="BX62" s="80"/>
      <c r="BY62" s="80"/>
      <c r="BZ62" s="81">
        <f t="shared" si="9"/>
        <v>0</v>
      </c>
      <c r="CA62" s="81"/>
      <c r="CB62" s="81"/>
      <c r="CC62" s="81"/>
      <c r="CD62" s="81"/>
      <c r="CE62" s="81"/>
      <c r="CF62" s="80"/>
      <c r="CG62" s="80"/>
      <c r="CH62" s="80"/>
      <c r="CI62" s="80"/>
      <c r="CJ62" s="81">
        <f t="shared" si="10"/>
        <v>0</v>
      </c>
      <c r="CK62" s="81"/>
      <c r="CL62" s="81"/>
      <c r="CM62" s="81"/>
      <c r="CN62" s="81"/>
      <c r="CO62" s="81">
        <f t="shared" si="11"/>
        <v>0</v>
      </c>
      <c r="CP62" s="81"/>
      <c r="CQ62" s="81"/>
      <c r="CR62" s="81"/>
      <c r="CS62" s="81"/>
      <c r="CT62" s="81"/>
      <c r="CU62" s="82">
        <f t="shared" si="12"/>
        <v>0</v>
      </c>
      <c r="CV62" s="82"/>
      <c r="CW62" s="82"/>
      <c r="CX62" s="82"/>
      <c r="CY62" s="82"/>
      <c r="CZ62" s="82"/>
      <c r="DA62" s="4"/>
    </row>
    <row r="63" spans="2:105" ht="13.5" customHeight="1">
      <c r="B63" s="3"/>
      <c r="C63" s="86"/>
      <c r="D63" s="86"/>
      <c r="E63" s="86"/>
      <c r="F63" s="86"/>
      <c r="G63" s="86"/>
      <c r="H63" s="86"/>
      <c r="I63" s="87"/>
      <c r="J63" s="87"/>
      <c r="K63" s="76"/>
      <c r="L63" s="76"/>
      <c r="M63" s="76"/>
      <c r="N63" s="79">
        <f>IF(K63=0,0,HLOOKUP(K63,ЕТС!$D$13:$AD$14,2))</f>
        <v>0</v>
      </c>
      <c r="O63" s="79"/>
      <c r="P63" s="79"/>
      <c r="Q63" s="75">
        <f>IF(K63=0,0,VLOOKUP(K63,'Кор.коэфф.'!$I$8:$J$34,2))</f>
        <v>0</v>
      </c>
      <c r="R63" s="75"/>
      <c r="S63" s="75"/>
      <c r="T63" s="85"/>
      <c r="U63" s="85"/>
      <c r="V63" s="85"/>
      <c r="W63" s="71">
        <f t="shared" si="0"/>
        <v>0</v>
      </c>
      <c r="X63" s="71"/>
      <c r="Y63" s="71"/>
      <c r="Z63" s="83"/>
      <c r="AA63" s="84"/>
      <c r="AB63" s="71">
        <f t="shared" si="1"/>
        <v>0</v>
      </c>
      <c r="AC63" s="71"/>
      <c r="AD63" s="71"/>
      <c r="AE63" s="83"/>
      <c r="AF63" s="84"/>
      <c r="AG63" s="71">
        <f t="shared" si="2"/>
        <v>0</v>
      </c>
      <c r="AH63" s="71"/>
      <c r="AI63" s="71"/>
      <c r="AJ63" s="83"/>
      <c r="AK63" s="84"/>
      <c r="AL63" s="71">
        <f t="shared" si="3"/>
        <v>0</v>
      </c>
      <c r="AM63" s="71"/>
      <c r="AN63" s="71"/>
      <c r="AO63" s="83"/>
      <c r="AP63" s="84"/>
      <c r="AQ63" s="71">
        <f t="shared" si="4"/>
        <v>0</v>
      </c>
      <c r="AR63" s="71"/>
      <c r="AS63" s="71"/>
      <c r="AT63" s="83"/>
      <c r="AU63" s="84"/>
      <c r="AV63" s="71">
        <f t="shared" si="5"/>
        <v>0</v>
      </c>
      <c r="AW63" s="71"/>
      <c r="AX63" s="71"/>
      <c r="AY63" s="72">
        <f t="shared" si="6"/>
        <v>0</v>
      </c>
      <c r="AZ63" s="72"/>
      <c r="BA63" s="72"/>
      <c r="BB63" s="80"/>
      <c r="BC63" s="80"/>
      <c r="BD63" s="80"/>
      <c r="BE63" s="80"/>
      <c r="BF63" s="81">
        <f t="shared" si="7"/>
        <v>0</v>
      </c>
      <c r="BG63" s="81"/>
      <c r="BH63" s="81"/>
      <c r="BI63" s="81"/>
      <c r="BJ63" s="81"/>
      <c r="BK63" s="81"/>
      <c r="BL63" s="80"/>
      <c r="BM63" s="80"/>
      <c r="BN63" s="80"/>
      <c r="BO63" s="80"/>
      <c r="BP63" s="81">
        <f t="shared" si="8"/>
        <v>0</v>
      </c>
      <c r="BQ63" s="81"/>
      <c r="BR63" s="81"/>
      <c r="BS63" s="81"/>
      <c r="BT63" s="81"/>
      <c r="BU63" s="81"/>
      <c r="BV63" s="80"/>
      <c r="BW63" s="80"/>
      <c r="BX63" s="80"/>
      <c r="BY63" s="80"/>
      <c r="BZ63" s="81">
        <f t="shared" si="9"/>
        <v>0</v>
      </c>
      <c r="CA63" s="81"/>
      <c r="CB63" s="81"/>
      <c r="CC63" s="81"/>
      <c r="CD63" s="81"/>
      <c r="CE63" s="81"/>
      <c r="CF63" s="80"/>
      <c r="CG63" s="80"/>
      <c r="CH63" s="80"/>
      <c r="CI63" s="80"/>
      <c r="CJ63" s="81">
        <f t="shared" si="10"/>
        <v>0</v>
      </c>
      <c r="CK63" s="81"/>
      <c r="CL63" s="81"/>
      <c r="CM63" s="81"/>
      <c r="CN63" s="81"/>
      <c r="CO63" s="81">
        <f t="shared" si="11"/>
        <v>0</v>
      </c>
      <c r="CP63" s="81"/>
      <c r="CQ63" s="81"/>
      <c r="CR63" s="81"/>
      <c r="CS63" s="81"/>
      <c r="CT63" s="81"/>
      <c r="CU63" s="82">
        <f t="shared" si="12"/>
        <v>0</v>
      </c>
      <c r="CV63" s="82"/>
      <c r="CW63" s="82"/>
      <c r="CX63" s="82"/>
      <c r="CY63" s="82"/>
      <c r="CZ63" s="82"/>
      <c r="DA63" s="4"/>
    </row>
    <row r="64" spans="2:105" ht="13.5" customHeight="1">
      <c r="B64" s="3"/>
      <c r="C64" s="86"/>
      <c r="D64" s="86"/>
      <c r="E64" s="86"/>
      <c r="F64" s="86"/>
      <c r="G64" s="86"/>
      <c r="H64" s="86"/>
      <c r="I64" s="87"/>
      <c r="J64" s="87"/>
      <c r="K64" s="76"/>
      <c r="L64" s="76"/>
      <c r="M64" s="76"/>
      <c r="N64" s="79">
        <f>IF(K64=0,0,HLOOKUP(K64,ЕТС!$D$13:$AD$14,2))</f>
        <v>0</v>
      </c>
      <c r="O64" s="79"/>
      <c r="P64" s="79"/>
      <c r="Q64" s="75">
        <f>IF(K64=0,0,VLOOKUP(K64,'Кор.коэфф.'!$I$8:$J$34,2))</f>
        <v>0</v>
      </c>
      <c r="R64" s="75"/>
      <c r="S64" s="75"/>
      <c r="T64" s="85"/>
      <c r="U64" s="85"/>
      <c r="V64" s="85"/>
      <c r="W64" s="71">
        <f t="shared" si="0"/>
        <v>0</v>
      </c>
      <c r="X64" s="71"/>
      <c r="Y64" s="71"/>
      <c r="Z64" s="83"/>
      <c r="AA64" s="84"/>
      <c r="AB64" s="71">
        <f t="shared" si="1"/>
        <v>0</v>
      </c>
      <c r="AC64" s="71"/>
      <c r="AD64" s="71"/>
      <c r="AE64" s="83"/>
      <c r="AF64" s="84"/>
      <c r="AG64" s="71">
        <f t="shared" si="2"/>
        <v>0</v>
      </c>
      <c r="AH64" s="71"/>
      <c r="AI64" s="71"/>
      <c r="AJ64" s="83"/>
      <c r="AK64" s="84"/>
      <c r="AL64" s="71">
        <f t="shared" si="3"/>
        <v>0</v>
      </c>
      <c r="AM64" s="71"/>
      <c r="AN64" s="71"/>
      <c r="AO64" s="83"/>
      <c r="AP64" s="84"/>
      <c r="AQ64" s="71">
        <f t="shared" si="4"/>
        <v>0</v>
      </c>
      <c r="AR64" s="71"/>
      <c r="AS64" s="71"/>
      <c r="AT64" s="83"/>
      <c r="AU64" s="84"/>
      <c r="AV64" s="71">
        <f t="shared" si="5"/>
        <v>0</v>
      </c>
      <c r="AW64" s="71"/>
      <c r="AX64" s="71"/>
      <c r="AY64" s="72">
        <f t="shared" si="6"/>
        <v>0</v>
      </c>
      <c r="AZ64" s="72"/>
      <c r="BA64" s="72"/>
      <c r="BB64" s="80"/>
      <c r="BC64" s="80"/>
      <c r="BD64" s="80"/>
      <c r="BE64" s="80"/>
      <c r="BF64" s="81">
        <f t="shared" si="7"/>
        <v>0</v>
      </c>
      <c r="BG64" s="81"/>
      <c r="BH64" s="81"/>
      <c r="BI64" s="81"/>
      <c r="BJ64" s="81"/>
      <c r="BK64" s="81"/>
      <c r="BL64" s="80"/>
      <c r="BM64" s="80"/>
      <c r="BN64" s="80"/>
      <c r="BO64" s="80"/>
      <c r="BP64" s="81">
        <f t="shared" si="8"/>
        <v>0</v>
      </c>
      <c r="BQ64" s="81"/>
      <c r="BR64" s="81"/>
      <c r="BS64" s="81"/>
      <c r="BT64" s="81"/>
      <c r="BU64" s="81"/>
      <c r="BV64" s="80"/>
      <c r="BW64" s="80"/>
      <c r="BX64" s="80"/>
      <c r="BY64" s="80"/>
      <c r="BZ64" s="81">
        <f t="shared" si="9"/>
        <v>0</v>
      </c>
      <c r="CA64" s="81"/>
      <c r="CB64" s="81"/>
      <c r="CC64" s="81"/>
      <c r="CD64" s="81"/>
      <c r="CE64" s="81"/>
      <c r="CF64" s="80"/>
      <c r="CG64" s="80"/>
      <c r="CH64" s="80"/>
      <c r="CI64" s="80"/>
      <c r="CJ64" s="81">
        <f t="shared" si="10"/>
        <v>0</v>
      </c>
      <c r="CK64" s="81"/>
      <c r="CL64" s="81"/>
      <c r="CM64" s="81"/>
      <c r="CN64" s="81"/>
      <c r="CO64" s="81">
        <f t="shared" si="11"/>
        <v>0</v>
      </c>
      <c r="CP64" s="81"/>
      <c r="CQ64" s="81"/>
      <c r="CR64" s="81"/>
      <c r="CS64" s="81"/>
      <c r="CT64" s="81"/>
      <c r="CU64" s="82">
        <f t="shared" si="12"/>
        <v>0</v>
      </c>
      <c r="CV64" s="82"/>
      <c r="CW64" s="82"/>
      <c r="CX64" s="82"/>
      <c r="CY64" s="82"/>
      <c r="CZ64" s="82"/>
      <c r="DA64" s="4"/>
    </row>
    <row r="65" spans="2:105" ht="13.5" customHeight="1">
      <c r="B65" s="3"/>
      <c r="C65" s="86"/>
      <c r="D65" s="86"/>
      <c r="E65" s="86"/>
      <c r="F65" s="86"/>
      <c r="G65" s="86"/>
      <c r="H65" s="86"/>
      <c r="I65" s="87"/>
      <c r="J65" s="87"/>
      <c r="K65" s="76"/>
      <c r="L65" s="76"/>
      <c r="M65" s="76"/>
      <c r="N65" s="79">
        <f>IF(K65=0,0,HLOOKUP(K65,ЕТС!$D$13:$AD$14,2))</f>
        <v>0</v>
      </c>
      <c r="O65" s="79"/>
      <c r="P65" s="79"/>
      <c r="Q65" s="75">
        <f>IF(K65=0,0,VLOOKUP(K65,'Кор.коэфф.'!$I$8:$J$34,2))</f>
        <v>0</v>
      </c>
      <c r="R65" s="75"/>
      <c r="S65" s="75"/>
      <c r="T65" s="85"/>
      <c r="U65" s="85"/>
      <c r="V65" s="85"/>
      <c r="W65" s="71">
        <f t="shared" si="0"/>
        <v>0</v>
      </c>
      <c r="X65" s="71"/>
      <c r="Y65" s="71"/>
      <c r="Z65" s="83"/>
      <c r="AA65" s="84"/>
      <c r="AB65" s="71">
        <f t="shared" si="1"/>
        <v>0</v>
      </c>
      <c r="AC65" s="71"/>
      <c r="AD65" s="71"/>
      <c r="AE65" s="83"/>
      <c r="AF65" s="84"/>
      <c r="AG65" s="71">
        <f t="shared" si="2"/>
        <v>0</v>
      </c>
      <c r="AH65" s="71"/>
      <c r="AI65" s="71"/>
      <c r="AJ65" s="83"/>
      <c r="AK65" s="84"/>
      <c r="AL65" s="71">
        <f t="shared" si="3"/>
        <v>0</v>
      </c>
      <c r="AM65" s="71"/>
      <c r="AN65" s="71"/>
      <c r="AO65" s="83"/>
      <c r="AP65" s="84"/>
      <c r="AQ65" s="71">
        <f t="shared" si="4"/>
        <v>0</v>
      </c>
      <c r="AR65" s="71"/>
      <c r="AS65" s="71"/>
      <c r="AT65" s="83"/>
      <c r="AU65" s="84"/>
      <c r="AV65" s="71">
        <f t="shared" si="5"/>
        <v>0</v>
      </c>
      <c r="AW65" s="71"/>
      <c r="AX65" s="71"/>
      <c r="AY65" s="72">
        <f t="shared" si="6"/>
        <v>0</v>
      </c>
      <c r="AZ65" s="72"/>
      <c r="BA65" s="72"/>
      <c r="BB65" s="80"/>
      <c r="BC65" s="80"/>
      <c r="BD65" s="80"/>
      <c r="BE65" s="80"/>
      <c r="BF65" s="81">
        <f t="shared" si="7"/>
        <v>0</v>
      </c>
      <c r="BG65" s="81"/>
      <c r="BH65" s="81"/>
      <c r="BI65" s="81"/>
      <c r="BJ65" s="81"/>
      <c r="BK65" s="81"/>
      <c r="BL65" s="80"/>
      <c r="BM65" s="80"/>
      <c r="BN65" s="80"/>
      <c r="BO65" s="80"/>
      <c r="BP65" s="81">
        <f t="shared" si="8"/>
        <v>0</v>
      </c>
      <c r="BQ65" s="81"/>
      <c r="BR65" s="81"/>
      <c r="BS65" s="81"/>
      <c r="BT65" s="81"/>
      <c r="BU65" s="81"/>
      <c r="BV65" s="80"/>
      <c r="BW65" s="80"/>
      <c r="BX65" s="80"/>
      <c r="BY65" s="80"/>
      <c r="BZ65" s="81">
        <f t="shared" si="9"/>
        <v>0</v>
      </c>
      <c r="CA65" s="81"/>
      <c r="CB65" s="81"/>
      <c r="CC65" s="81"/>
      <c r="CD65" s="81"/>
      <c r="CE65" s="81"/>
      <c r="CF65" s="80"/>
      <c r="CG65" s="80"/>
      <c r="CH65" s="80"/>
      <c r="CI65" s="80"/>
      <c r="CJ65" s="81">
        <f t="shared" si="10"/>
        <v>0</v>
      </c>
      <c r="CK65" s="81"/>
      <c r="CL65" s="81"/>
      <c r="CM65" s="81"/>
      <c r="CN65" s="81"/>
      <c r="CO65" s="81">
        <f t="shared" si="11"/>
        <v>0</v>
      </c>
      <c r="CP65" s="81"/>
      <c r="CQ65" s="81"/>
      <c r="CR65" s="81"/>
      <c r="CS65" s="81"/>
      <c r="CT65" s="81"/>
      <c r="CU65" s="82">
        <f t="shared" si="12"/>
        <v>0</v>
      </c>
      <c r="CV65" s="82"/>
      <c r="CW65" s="82"/>
      <c r="CX65" s="82"/>
      <c r="CY65" s="82"/>
      <c r="CZ65" s="82"/>
      <c r="DA65" s="4"/>
    </row>
    <row r="66" spans="2:105" ht="13.5" customHeight="1">
      <c r="B66" s="3"/>
      <c r="C66" s="86"/>
      <c r="D66" s="86"/>
      <c r="E66" s="86"/>
      <c r="F66" s="86"/>
      <c r="G66" s="86"/>
      <c r="H66" s="86"/>
      <c r="I66" s="87"/>
      <c r="J66" s="87"/>
      <c r="K66" s="76"/>
      <c r="L66" s="76"/>
      <c r="M66" s="76"/>
      <c r="N66" s="79">
        <f>IF(K66=0,0,HLOOKUP(K66,ЕТС!$D$13:$AD$14,2))</f>
        <v>0</v>
      </c>
      <c r="O66" s="79"/>
      <c r="P66" s="79"/>
      <c r="Q66" s="75">
        <f>IF(K66=0,0,VLOOKUP(K66,'Кор.коэфф.'!$I$8:$J$34,2))</f>
        <v>0</v>
      </c>
      <c r="R66" s="75"/>
      <c r="S66" s="75"/>
      <c r="T66" s="85"/>
      <c r="U66" s="85"/>
      <c r="V66" s="85"/>
      <c r="W66" s="71">
        <f t="shared" si="0"/>
        <v>0</v>
      </c>
      <c r="X66" s="71"/>
      <c r="Y66" s="71"/>
      <c r="Z66" s="83"/>
      <c r="AA66" s="84"/>
      <c r="AB66" s="71">
        <f t="shared" si="1"/>
        <v>0</v>
      </c>
      <c r="AC66" s="71"/>
      <c r="AD66" s="71"/>
      <c r="AE66" s="83"/>
      <c r="AF66" s="84"/>
      <c r="AG66" s="71">
        <f t="shared" si="2"/>
        <v>0</v>
      </c>
      <c r="AH66" s="71"/>
      <c r="AI66" s="71"/>
      <c r="AJ66" s="83"/>
      <c r="AK66" s="84"/>
      <c r="AL66" s="71">
        <f t="shared" si="3"/>
        <v>0</v>
      </c>
      <c r="AM66" s="71"/>
      <c r="AN66" s="71"/>
      <c r="AO66" s="83"/>
      <c r="AP66" s="84"/>
      <c r="AQ66" s="71">
        <f t="shared" si="4"/>
        <v>0</v>
      </c>
      <c r="AR66" s="71"/>
      <c r="AS66" s="71"/>
      <c r="AT66" s="83"/>
      <c r="AU66" s="84"/>
      <c r="AV66" s="71">
        <f t="shared" si="5"/>
        <v>0</v>
      </c>
      <c r="AW66" s="71"/>
      <c r="AX66" s="71"/>
      <c r="AY66" s="72">
        <f t="shared" si="6"/>
        <v>0</v>
      </c>
      <c r="AZ66" s="72"/>
      <c r="BA66" s="72"/>
      <c r="BB66" s="80"/>
      <c r="BC66" s="80"/>
      <c r="BD66" s="80"/>
      <c r="BE66" s="80"/>
      <c r="BF66" s="81">
        <f t="shared" si="7"/>
        <v>0</v>
      </c>
      <c r="BG66" s="81"/>
      <c r="BH66" s="81"/>
      <c r="BI66" s="81"/>
      <c r="BJ66" s="81"/>
      <c r="BK66" s="81"/>
      <c r="BL66" s="80"/>
      <c r="BM66" s="80"/>
      <c r="BN66" s="80"/>
      <c r="BO66" s="80"/>
      <c r="BP66" s="81">
        <f t="shared" si="8"/>
        <v>0</v>
      </c>
      <c r="BQ66" s="81"/>
      <c r="BR66" s="81"/>
      <c r="BS66" s="81"/>
      <c r="BT66" s="81"/>
      <c r="BU66" s="81"/>
      <c r="BV66" s="80"/>
      <c r="BW66" s="80"/>
      <c r="BX66" s="80"/>
      <c r="BY66" s="80"/>
      <c r="BZ66" s="81">
        <f t="shared" si="9"/>
        <v>0</v>
      </c>
      <c r="CA66" s="81"/>
      <c r="CB66" s="81"/>
      <c r="CC66" s="81"/>
      <c r="CD66" s="81"/>
      <c r="CE66" s="81"/>
      <c r="CF66" s="80"/>
      <c r="CG66" s="80"/>
      <c r="CH66" s="80"/>
      <c r="CI66" s="80"/>
      <c r="CJ66" s="81">
        <f t="shared" si="10"/>
        <v>0</v>
      </c>
      <c r="CK66" s="81"/>
      <c r="CL66" s="81"/>
      <c r="CM66" s="81"/>
      <c r="CN66" s="81"/>
      <c r="CO66" s="81">
        <f t="shared" si="11"/>
        <v>0</v>
      </c>
      <c r="CP66" s="81"/>
      <c r="CQ66" s="81"/>
      <c r="CR66" s="81"/>
      <c r="CS66" s="81"/>
      <c r="CT66" s="81"/>
      <c r="CU66" s="82">
        <f t="shared" si="12"/>
        <v>0</v>
      </c>
      <c r="CV66" s="82"/>
      <c r="CW66" s="82"/>
      <c r="CX66" s="82"/>
      <c r="CY66" s="82"/>
      <c r="CZ66" s="82"/>
      <c r="DA66" s="4"/>
    </row>
    <row r="67" spans="2:105" ht="13.5" customHeight="1">
      <c r="B67" s="3"/>
      <c r="C67" s="100"/>
      <c r="D67" s="100"/>
      <c r="E67" s="100"/>
      <c r="F67" s="100"/>
      <c r="G67" s="100"/>
      <c r="H67" s="100"/>
      <c r="I67" s="101"/>
      <c r="J67" s="101"/>
      <c r="K67" s="102"/>
      <c r="L67" s="102"/>
      <c r="M67" s="102"/>
      <c r="N67" s="103">
        <f>IF(K67=0,0,HLOOKUP(K67,ЕТС!$D$13:$AD$14,2))</f>
        <v>0</v>
      </c>
      <c r="O67" s="103"/>
      <c r="P67" s="103"/>
      <c r="Q67" s="104">
        <f>IF(K67=0,0,VLOOKUP(K67,'Кор.коэфф.'!$I$8:$J$34,2))</f>
        <v>0</v>
      </c>
      <c r="R67" s="104"/>
      <c r="S67" s="104"/>
      <c r="T67" s="105"/>
      <c r="U67" s="105"/>
      <c r="V67" s="105"/>
      <c r="W67" s="92">
        <f t="shared" si="0"/>
        <v>0</v>
      </c>
      <c r="X67" s="92"/>
      <c r="Y67" s="92"/>
      <c r="Z67" s="98"/>
      <c r="AA67" s="99"/>
      <c r="AB67" s="92">
        <f t="shared" si="1"/>
        <v>0</v>
      </c>
      <c r="AC67" s="92"/>
      <c r="AD67" s="92"/>
      <c r="AE67" s="98"/>
      <c r="AF67" s="99"/>
      <c r="AG67" s="92">
        <f t="shared" si="2"/>
        <v>0</v>
      </c>
      <c r="AH67" s="92"/>
      <c r="AI67" s="92"/>
      <c r="AJ67" s="98"/>
      <c r="AK67" s="99"/>
      <c r="AL67" s="92">
        <f t="shared" si="3"/>
        <v>0</v>
      </c>
      <c r="AM67" s="92"/>
      <c r="AN67" s="92"/>
      <c r="AO67" s="98"/>
      <c r="AP67" s="99"/>
      <c r="AQ67" s="92">
        <f t="shared" si="4"/>
        <v>0</v>
      </c>
      <c r="AR67" s="92"/>
      <c r="AS67" s="92"/>
      <c r="AT67" s="98"/>
      <c r="AU67" s="99"/>
      <c r="AV67" s="92">
        <f t="shared" si="5"/>
        <v>0</v>
      </c>
      <c r="AW67" s="92"/>
      <c r="AX67" s="92"/>
      <c r="AY67" s="93">
        <f t="shared" si="6"/>
        <v>0</v>
      </c>
      <c r="AZ67" s="93"/>
      <c r="BA67" s="93"/>
      <c r="BB67" s="177"/>
      <c r="BC67" s="177"/>
      <c r="BD67" s="177"/>
      <c r="BE67" s="177"/>
      <c r="BF67" s="178">
        <f t="shared" si="7"/>
        <v>0</v>
      </c>
      <c r="BG67" s="178"/>
      <c r="BH67" s="178"/>
      <c r="BI67" s="178"/>
      <c r="BJ67" s="178"/>
      <c r="BK67" s="178"/>
      <c r="BL67" s="177"/>
      <c r="BM67" s="177"/>
      <c r="BN67" s="177"/>
      <c r="BO67" s="177"/>
      <c r="BP67" s="178">
        <f t="shared" si="8"/>
        <v>0</v>
      </c>
      <c r="BQ67" s="178"/>
      <c r="BR67" s="178"/>
      <c r="BS67" s="178"/>
      <c r="BT67" s="178"/>
      <c r="BU67" s="178"/>
      <c r="BV67" s="177"/>
      <c r="BW67" s="177"/>
      <c r="BX67" s="177"/>
      <c r="BY67" s="177"/>
      <c r="BZ67" s="178">
        <f t="shared" si="9"/>
        <v>0</v>
      </c>
      <c r="CA67" s="178"/>
      <c r="CB67" s="178"/>
      <c r="CC67" s="178"/>
      <c r="CD67" s="178"/>
      <c r="CE67" s="178"/>
      <c r="CF67" s="177"/>
      <c r="CG67" s="177"/>
      <c r="CH67" s="177"/>
      <c r="CI67" s="177"/>
      <c r="CJ67" s="178">
        <f t="shared" si="10"/>
        <v>0</v>
      </c>
      <c r="CK67" s="178"/>
      <c r="CL67" s="178"/>
      <c r="CM67" s="178"/>
      <c r="CN67" s="178"/>
      <c r="CO67" s="178">
        <f t="shared" si="11"/>
        <v>0</v>
      </c>
      <c r="CP67" s="178"/>
      <c r="CQ67" s="178"/>
      <c r="CR67" s="178"/>
      <c r="CS67" s="178"/>
      <c r="CT67" s="178"/>
      <c r="CU67" s="180">
        <f t="shared" si="12"/>
        <v>0</v>
      </c>
      <c r="CV67" s="180"/>
      <c r="CW67" s="180"/>
      <c r="CX67" s="180"/>
      <c r="CY67" s="180"/>
      <c r="CZ67" s="180"/>
      <c r="DA67" s="4"/>
    </row>
    <row r="68" spans="2:105" ht="11.25" customHeight="1">
      <c r="B68" s="3"/>
      <c r="C68" s="115" t="s">
        <v>49</v>
      </c>
      <c r="D68" s="115"/>
      <c r="E68" s="115"/>
      <c r="F68" s="115"/>
      <c r="G68" s="115"/>
      <c r="H68" s="115"/>
      <c r="I68" s="97">
        <f>SUM(I57:J67)</f>
        <v>0</v>
      </c>
      <c r="J68" s="97"/>
      <c r="K68" s="94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6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79">
        <f>SUM(CU57:CZ67)</f>
        <v>0</v>
      </c>
      <c r="CV68" s="179"/>
      <c r="CW68" s="179"/>
      <c r="CX68" s="179"/>
      <c r="CY68" s="179"/>
      <c r="CZ68" s="179"/>
      <c r="DA68" s="4"/>
    </row>
    <row r="69" spans="2:105" ht="10.5" customHeight="1">
      <c r="B69" s="3"/>
      <c r="C69" s="138" t="s">
        <v>50</v>
      </c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40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  <c r="BX69" s="165"/>
      <c r="BY69" s="165"/>
      <c r="BZ69" s="165"/>
      <c r="CA69" s="165"/>
      <c r="CB69" s="165"/>
      <c r="CC69" s="165"/>
      <c r="CD69" s="165"/>
      <c r="CE69" s="165"/>
      <c r="CF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4"/>
    </row>
    <row r="70" spans="2:105" ht="13.5" customHeight="1">
      <c r="B70" s="3"/>
      <c r="C70" s="77" t="s">
        <v>47</v>
      </c>
      <c r="D70" s="77"/>
      <c r="E70" s="77"/>
      <c r="F70" s="77"/>
      <c r="G70" s="77"/>
      <c r="H70" s="77"/>
      <c r="I70" s="78"/>
      <c r="J70" s="78"/>
      <c r="K70" s="76"/>
      <c r="L70" s="76"/>
      <c r="M70" s="76"/>
      <c r="N70" s="79">
        <f>IF(K70=0,0,HLOOKUP(K70,ЕТС!$D$13:$AD$14,2))</f>
        <v>0</v>
      </c>
      <c r="O70" s="79"/>
      <c r="P70" s="79"/>
      <c r="Q70" s="75">
        <f>IF(K70=0,0,VLOOKUP(K70,'Кор.коэфф.'!$I$8:$J$34,2))</f>
        <v>0</v>
      </c>
      <c r="R70" s="75"/>
      <c r="S70" s="75"/>
      <c r="T70" s="76"/>
      <c r="U70" s="76"/>
      <c r="V70" s="76"/>
      <c r="W70" s="71">
        <f>ROUND(IF(T70=0,$AD$41*N70*Q70,$AD$41*N70*Q70*T70),2)</f>
        <v>0</v>
      </c>
      <c r="X70" s="71"/>
      <c r="Y70" s="71"/>
      <c r="Z70" s="73"/>
      <c r="AA70" s="74"/>
      <c r="AB70" s="71">
        <f>ROUND($W70*Z70,2)</f>
        <v>0</v>
      </c>
      <c r="AC70" s="71"/>
      <c r="AD70" s="71"/>
      <c r="AE70" s="73"/>
      <c r="AF70" s="74"/>
      <c r="AG70" s="71">
        <f>ROUND($W70*AE70,2)</f>
        <v>0</v>
      </c>
      <c r="AH70" s="71"/>
      <c r="AI70" s="71"/>
      <c r="AJ70" s="73"/>
      <c r="AK70" s="74"/>
      <c r="AL70" s="71">
        <f>ROUND($AD$41*AJ70,2)</f>
        <v>0</v>
      </c>
      <c r="AM70" s="71"/>
      <c r="AN70" s="71"/>
      <c r="AO70" s="73"/>
      <c r="AP70" s="74"/>
      <c r="AQ70" s="71">
        <f>ROUND($W70*AO70,2)</f>
        <v>0</v>
      </c>
      <c r="AR70" s="71"/>
      <c r="AS70" s="71"/>
      <c r="AT70" s="73"/>
      <c r="AU70" s="74"/>
      <c r="AV70" s="71">
        <f>ROUND($W70*AT70,2)</f>
        <v>0</v>
      </c>
      <c r="AW70" s="71"/>
      <c r="AX70" s="71"/>
      <c r="AY70" s="72">
        <f>ROUND(W70+AB70+AG70+AL70+AQ70+AV70,2)</f>
        <v>0</v>
      </c>
      <c r="AZ70" s="72"/>
      <c r="BA70" s="72"/>
      <c r="BB70" s="69"/>
      <c r="BC70" s="69"/>
      <c r="BD70" s="69"/>
      <c r="BE70" s="69"/>
      <c r="BF70" s="70">
        <f>ROUND($W70*BB70,2)</f>
        <v>0</v>
      </c>
      <c r="BG70" s="70"/>
      <c r="BH70" s="70"/>
      <c r="BI70" s="70"/>
      <c r="BJ70" s="70"/>
      <c r="BK70" s="70"/>
      <c r="BL70" s="69"/>
      <c r="BM70" s="69"/>
      <c r="BN70" s="69"/>
      <c r="BO70" s="69"/>
      <c r="BP70" s="70">
        <f>ROUND($W70*BL70,2)</f>
        <v>0</v>
      </c>
      <c r="BQ70" s="70"/>
      <c r="BR70" s="70"/>
      <c r="BS70" s="70"/>
      <c r="BT70" s="70"/>
      <c r="BU70" s="70"/>
      <c r="BV70" s="69"/>
      <c r="BW70" s="69"/>
      <c r="BX70" s="69"/>
      <c r="BY70" s="69"/>
      <c r="BZ70" s="70">
        <f>ROUND($W70*BV70,2)</f>
        <v>0</v>
      </c>
      <c r="CA70" s="70"/>
      <c r="CB70" s="70"/>
      <c r="CC70" s="70"/>
      <c r="CD70" s="70"/>
      <c r="CE70" s="70"/>
      <c r="CF70" s="69"/>
      <c r="CG70" s="69"/>
      <c r="CH70" s="69"/>
      <c r="CI70" s="69"/>
      <c r="CJ70" s="70">
        <f>ROUND($W70*CF70,2)</f>
        <v>0</v>
      </c>
      <c r="CK70" s="70"/>
      <c r="CL70" s="70"/>
      <c r="CM70" s="70"/>
      <c r="CN70" s="70"/>
      <c r="CO70" s="70">
        <f>ROUND(AY70+BF70+BP70+BZ70+CJ70,2)</f>
        <v>0</v>
      </c>
      <c r="CP70" s="70"/>
      <c r="CQ70" s="70"/>
      <c r="CR70" s="70"/>
      <c r="CS70" s="70"/>
      <c r="CT70" s="70"/>
      <c r="CU70" s="181">
        <f>ROUND(CO70*I70,2)</f>
        <v>0</v>
      </c>
      <c r="CV70" s="181"/>
      <c r="CW70" s="181"/>
      <c r="CX70" s="181"/>
      <c r="CY70" s="181"/>
      <c r="CZ70" s="181"/>
      <c r="DA70" s="4"/>
    </row>
    <row r="71" spans="2:105" ht="31.5" customHeight="1">
      <c r="B71" s="3"/>
      <c r="C71" s="86" t="s">
        <v>51</v>
      </c>
      <c r="D71" s="86"/>
      <c r="E71" s="86"/>
      <c r="F71" s="86"/>
      <c r="G71" s="86"/>
      <c r="H71" s="86"/>
      <c r="I71" s="87"/>
      <c r="J71" s="87"/>
      <c r="K71" s="76"/>
      <c r="L71" s="76"/>
      <c r="M71" s="76"/>
      <c r="N71" s="79">
        <f>IF(K71=0,0,HLOOKUP(K71,ЕТС!$D$13:$AD$14,2))</f>
        <v>0</v>
      </c>
      <c r="O71" s="79"/>
      <c r="P71" s="79"/>
      <c r="Q71" s="75">
        <f>IF(K71=0,0,VLOOKUP(K71,'Кор.коэфф.'!$I$8:$J$34,2))</f>
        <v>0</v>
      </c>
      <c r="R71" s="75"/>
      <c r="S71" s="75"/>
      <c r="T71" s="85"/>
      <c r="U71" s="85"/>
      <c r="V71" s="85"/>
      <c r="W71" s="71">
        <f>ROUND(IF(T71=0,$AD$41*N71*Q71,$AD$41*N71*Q71*T71),2)</f>
        <v>0</v>
      </c>
      <c r="X71" s="71"/>
      <c r="Y71" s="71"/>
      <c r="Z71" s="83"/>
      <c r="AA71" s="84"/>
      <c r="AB71" s="71">
        <f>ROUND($W71*Z71,2)</f>
        <v>0</v>
      </c>
      <c r="AC71" s="71"/>
      <c r="AD71" s="71"/>
      <c r="AE71" s="83"/>
      <c r="AF71" s="84"/>
      <c r="AG71" s="71">
        <f>ROUND($W71*AE71,2)</f>
        <v>0</v>
      </c>
      <c r="AH71" s="71"/>
      <c r="AI71" s="71"/>
      <c r="AJ71" s="83"/>
      <c r="AK71" s="84"/>
      <c r="AL71" s="71">
        <f>ROUND($AD$41*AJ71,2)</f>
        <v>0</v>
      </c>
      <c r="AM71" s="71"/>
      <c r="AN71" s="71"/>
      <c r="AO71" s="83"/>
      <c r="AP71" s="84"/>
      <c r="AQ71" s="71">
        <f>ROUND($W71*AO71,2)</f>
        <v>0</v>
      </c>
      <c r="AR71" s="71"/>
      <c r="AS71" s="71"/>
      <c r="AT71" s="83"/>
      <c r="AU71" s="84"/>
      <c r="AV71" s="71">
        <f>ROUND($W71*AT71,2)</f>
        <v>0</v>
      </c>
      <c r="AW71" s="71"/>
      <c r="AX71" s="71"/>
      <c r="AY71" s="72">
        <f>ROUND(W71+AB71+AG71+AL71+AQ71+AV71,2)</f>
        <v>0</v>
      </c>
      <c r="AZ71" s="72"/>
      <c r="BA71" s="72"/>
      <c r="BB71" s="80"/>
      <c r="BC71" s="80"/>
      <c r="BD71" s="80"/>
      <c r="BE71" s="80"/>
      <c r="BF71" s="81">
        <f>ROUND($W71*BB71,2)</f>
        <v>0</v>
      </c>
      <c r="BG71" s="81"/>
      <c r="BH71" s="81"/>
      <c r="BI71" s="81"/>
      <c r="BJ71" s="81"/>
      <c r="BK71" s="81"/>
      <c r="BL71" s="80"/>
      <c r="BM71" s="80"/>
      <c r="BN71" s="80"/>
      <c r="BO71" s="80"/>
      <c r="BP71" s="81">
        <f>ROUND($W71*BL71,2)</f>
        <v>0</v>
      </c>
      <c r="BQ71" s="81"/>
      <c r="BR71" s="81"/>
      <c r="BS71" s="81"/>
      <c r="BT71" s="81"/>
      <c r="BU71" s="81"/>
      <c r="BV71" s="80"/>
      <c r="BW71" s="80"/>
      <c r="BX71" s="80"/>
      <c r="BY71" s="80"/>
      <c r="BZ71" s="81">
        <f>ROUND($W71*BV71,2)</f>
        <v>0</v>
      </c>
      <c r="CA71" s="81"/>
      <c r="CB71" s="81"/>
      <c r="CC71" s="81"/>
      <c r="CD71" s="81"/>
      <c r="CE71" s="81"/>
      <c r="CF71" s="80"/>
      <c r="CG71" s="80"/>
      <c r="CH71" s="80"/>
      <c r="CI71" s="80"/>
      <c r="CJ71" s="81">
        <f>ROUND($W71*CF71,2)</f>
        <v>0</v>
      </c>
      <c r="CK71" s="81"/>
      <c r="CL71" s="81"/>
      <c r="CM71" s="81"/>
      <c r="CN71" s="81"/>
      <c r="CO71" s="81">
        <f>ROUND(AY71+BF71+BP71+BZ71+CJ71,2)</f>
        <v>0</v>
      </c>
      <c r="CP71" s="81"/>
      <c r="CQ71" s="81"/>
      <c r="CR71" s="81"/>
      <c r="CS71" s="81"/>
      <c r="CT71" s="81"/>
      <c r="CU71" s="82">
        <f>ROUND(CO71*I71,2)</f>
        <v>0</v>
      </c>
      <c r="CV71" s="82"/>
      <c r="CW71" s="82"/>
      <c r="CX71" s="82"/>
      <c r="CY71" s="82"/>
      <c r="CZ71" s="82"/>
      <c r="DA71" s="4"/>
    </row>
    <row r="72" spans="2:105" ht="13.5" customHeight="1">
      <c r="B72" s="3"/>
      <c r="C72" s="86"/>
      <c r="D72" s="86"/>
      <c r="E72" s="86"/>
      <c r="F72" s="86"/>
      <c r="G72" s="86"/>
      <c r="H72" s="86"/>
      <c r="I72" s="87"/>
      <c r="J72" s="87"/>
      <c r="K72" s="76"/>
      <c r="L72" s="76"/>
      <c r="M72" s="76"/>
      <c r="N72" s="79">
        <f>IF(K72=0,0,HLOOKUP(K72,ЕТС!$D$13:$AD$14,2))</f>
        <v>0</v>
      </c>
      <c r="O72" s="79"/>
      <c r="P72" s="79"/>
      <c r="Q72" s="75">
        <f>IF(K72=0,0,VLOOKUP(K72,'Кор.коэфф.'!$I$8:$J$34,2))</f>
        <v>0</v>
      </c>
      <c r="R72" s="75"/>
      <c r="S72" s="75"/>
      <c r="T72" s="85"/>
      <c r="U72" s="85"/>
      <c r="V72" s="85"/>
      <c r="W72" s="71">
        <f aca="true" t="shared" si="13" ref="W72:W80">ROUND(IF(T72=0,$AD$41*N72*Q72,$AD$41*N72*Q72*T72),2)</f>
        <v>0</v>
      </c>
      <c r="X72" s="71"/>
      <c r="Y72" s="71"/>
      <c r="Z72" s="83"/>
      <c r="AA72" s="84"/>
      <c r="AB72" s="71">
        <f aca="true" t="shared" si="14" ref="AB72:AB80">ROUND($W72*Z72,2)</f>
        <v>0</v>
      </c>
      <c r="AC72" s="71"/>
      <c r="AD72" s="71"/>
      <c r="AE72" s="83"/>
      <c r="AF72" s="84"/>
      <c r="AG72" s="71">
        <f aca="true" t="shared" si="15" ref="AG72:AG80">ROUND($W72*AE72,2)</f>
        <v>0</v>
      </c>
      <c r="AH72" s="71"/>
      <c r="AI72" s="71"/>
      <c r="AJ72" s="83"/>
      <c r="AK72" s="84"/>
      <c r="AL72" s="71">
        <f aca="true" t="shared" si="16" ref="AL72:AL80">ROUND($AD$41*AJ72,2)</f>
        <v>0</v>
      </c>
      <c r="AM72" s="71"/>
      <c r="AN72" s="71"/>
      <c r="AO72" s="83"/>
      <c r="AP72" s="84"/>
      <c r="AQ72" s="71">
        <f aca="true" t="shared" si="17" ref="AQ72:AQ80">ROUND($W72*AO72,2)</f>
        <v>0</v>
      </c>
      <c r="AR72" s="71"/>
      <c r="AS72" s="71"/>
      <c r="AT72" s="83"/>
      <c r="AU72" s="84"/>
      <c r="AV72" s="71">
        <f aca="true" t="shared" si="18" ref="AV72:AV80">ROUND($W72*AT72,2)</f>
        <v>0</v>
      </c>
      <c r="AW72" s="71"/>
      <c r="AX72" s="71"/>
      <c r="AY72" s="72">
        <f aca="true" t="shared" si="19" ref="AY72:AY80">ROUND(W72+AB72+AG72+AL72+AQ72+AV72,2)</f>
        <v>0</v>
      </c>
      <c r="AZ72" s="72"/>
      <c r="BA72" s="72"/>
      <c r="BB72" s="80"/>
      <c r="BC72" s="80"/>
      <c r="BD72" s="80"/>
      <c r="BE72" s="80"/>
      <c r="BF72" s="81">
        <f aca="true" t="shared" si="20" ref="BF72:BF80">ROUND($W72*BB72,2)</f>
        <v>0</v>
      </c>
      <c r="BG72" s="81"/>
      <c r="BH72" s="81"/>
      <c r="BI72" s="81"/>
      <c r="BJ72" s="81"/>
      <c r="BK72" s="81"/>
      <c r="BL72" s="80"/>
      <c r="BM72" s="80"/>
      <c r="BN72" s="80"/>
      <c r="BO72" s="80"/>
      <c r="BP72" s="81">
        <f aca="true" t="shared" si="21" ref="BP72:BP80">ROUND($W72*BL72,2)</f>
        <v>0</v>
      </c>
      <c r="BQ72" s="81"/>
      <c r="BR72" s="81"/>
      <c r="BS72" s="81"/>
      <c r="BT72" s="81"/>
      <c r="BU72" s="81"/>
      <c r="BV72" s="80"/>
      <c r="BW72" s="80"/>
      <c r="BX72" s="80"/>
      <c r="BY72" s="80"/>
      <c r="BZ72" s="81">
        <f aca="true" t="shared" si="22" ref="BZ72:BZ80">ROUND($W72*BV72,2)</f>
        <v>0</v>
      </c>
      <c r="CA72" s="81"/>
      <c r="CB72" s="81"/>
      <c r="CC72" s="81"/>
      <c r="CD72" s="81"/>
      <c r="CE72" s="81"/>
      <c r="CF72" s="80"/>
      <c r="CG72" s="80"/>
      <c r="CH72" s="80"/>
      <c r="CI72" s="80"/>
      <c r="CJ72" s="81">
        <f aca="true" t="shared" si="23" ref="CJ72:CJ80">ROUND($W72*CF72,2)</f>
        <v>0</v>
      </c>
      <c r="CK72" s="81"/>
      <c r="CL72" s="81"/>
      <c r="CM72" s="81"/>
      <c r="CN72" s="81"/>
      <c r="CO72" s="81">
        <f aca="true" t="shared" si="24" ref="CO72:CO80">ROUND(AY72+BF72+BP72+BZ72+CJ72,2)</f>
        <v>0</v>
      </c>
      <c r="CP72" s="81"/>
      <c r="CQ72" s="81"/>
      <c r="CR72" s="81"/>
      <c r="CS72" s="81"/>
      <c r="CT72" s="81"/>
      <c r="CU72" s="82">
        <f aca="true" t="shared" si="25" ref="CU72:CU80">ROUND(CO72*I72,2)</f>
        <v>0</v>
      </c>
      <c r="CV72" s="82"/>
      <c r="CW72" s="82"/>
      <c r="CX72" s="82"/>
      <c r="CY72" s="82"/>
      <c r="CZ72" s="82"/>
      <c r="DA72" s="4"/>
    </row>
    <row r="73" spans="2:105" ht="13.5" customHeight="1">
      <c r="B73" s="3"/>
      <c r="C73" s="86"/>
      <c r="D73" s="86"/>
      <c r="E73" s="86"/>
      <c r="F73" s="86"/>
      <c r="G73" s="86"/>
      <c r="H73" s="86"/>
      <c r="I73" s="87"/>
      <c r="J73" s="87"/>
      <c r="K73" s="76"/>
      <c r="L73" s="76"/>
      <c r="M73" s="76"/>
      <c r="N73" s="79">
        <f>IF(K73=0,0,HLOOKUP(K73,ЕТС!$D$13:$AD$14,2))</f>
        <v>0</v>
      </c>
      <c r="O73" s="79"/>
      <c r="P73" s="79"/>
      <c r="Q73" s="75">
        <f>IF(K73=0,0,VLOOKUP(K73,'Кор.коэфф.'!$I$8:$J$34,2))</f>
        <v>0</v>
      </c>
      <c r="R73" s="75"/>
      <c r="S73" s="75"/>
      <c r="T73" s="85"/>
      <c r="U73" s="85"/>
      <c r="V73" s="85"/>
      <c r="W73" s="71">
        <f t="shared" si="13"/>
        <v>0</v>
      </c>
      <c r="X73" s="71"/>
      <c r="Y73" s="71"/>
      <c r="Z73" s="83"/>
      <c r="AA73" s="84"/>
      <c r="AB73" s="71">
        <f t="shared" si="14"/>
        <v>0</v>
      </c>
      <c r="AC73" s="71"/>
      <c r="AD73" s="71"/>
      <c r="AE73" s="83"/>
      <c r="AF73" s="84"/>
      <c r="AG73" s="71">
        <f t="shared" si="15"/>
        <v>0</v>
      </c>
      <c r="AH73" s="71"/>
      <c r="AI73" s="71"/>
      <c r="AJ73" s="83"/>
      <c r="AK73" s="84"/>
      <c r="AL73" s="71">
        <f t="shared" si="16"/>
        <v>0</v>
      </c>
      <c r="AM73" s="71"/>
      <c r="AN73" s="71"/>
      <c r="AO73" s="83"/>
      <c r="AP73" s="84"/>
      <c r="AQ73" s="71">
        <f t="shared" si="17"/>
        <v>0</v>
      </c>
      <c r="AR73" s="71"/>
      <c r="AS73" s="71"/>
      <c r="AT73" s="83"/>
      <c r="AU73" s="84"/>
      <c r="AV73" s="71">
        <f t="shared" si="18"/>
        <v>0</v>
      </c>
      <c r="AW73" s="71"/>
      <c r="AX73" s="71"/>
      <c r="AY73" s="72">
        <f t="shared" si="19"/>
        <v>0</v>
      </c>
      <c r="AZ73" s="72"/>
      <c r="BA73" s="72"/>
      <c r="BB73" s="80"/>
      <c r="BC73" s="80"/>
      <c r="BD73" s="80"/>
      <c r="BE73" s="80"/>
      <c r="BF73" s="81">
        <f t="shared" si="20"/>
        <v>0</v>
      </c>
      <c r="BG73" s="81"/>
      <c r="BH73" s="81"/>
      <c r="BI73" s="81"/>
      <c r="BJ73" s="81"/>
      <c r="BK73" s="81"/>
      <c r="BL73" s="80"/>
      <c r="BM73" s="80"/>
      <c r="BN73" s="80"/>
      <c r="BO73" s="80"/>
      <c r="BP73" s="81">
        <f t="shared" si="21"/>
        <v>0</v>
      </c>
      <c r="BQ73" s="81"/>
      <c r="BR73" s="81"/>
      <c r="BS73" s="81"/>
      <c r="BT73" s="81"/>
      <c r="BU73" s="81"/>
      <c r="BV73" s="80"/>
      <c r="BW73" s="80"/>
      <c r="BX73" s="80"/>
      <c r="BY73" s="80"/>
      <c r="BZ73" s="81">
        <f t="shared" si="22"/>
        <v>0</v>
      </c>
      <c r="CA73" s="81"/>
      <c r="CB73" s="81"/>
      <c r="CC73" s="81"/>
      <c r="CD73" s="81"/>
      <c r="CE73" s="81"/>
      <c r="CF73" s="80"/>
      <c r="CG73" s="80"/>
      <c r="CH73" s="80"/>
      <c r="CI73" s="80"/>
      <c r="CJ73" s="81">
        <f t="shared" si="23"/>
        <v>0</v>
      </c>
      <c r="CK73" s="81"/>
      <c r="CL73" s="81"/>
      <c r="CM73" s="81"/>
      <c r="CN73" s="81"/>
      <c r="CO73" s="81">
        <f t="shared" si="24"/>
        <v>0</v>
      </c>
      <c r="CP73" s="81"/>
      <c r="CQ73" s="81"/>
      <c r="CR73" s="81"/>
      <c r="CS73" s="81"/>
      <c r="CT73" s="81"/>
      <c r="CU73" s="82">
        <f t="shared" si="25"/>
        <v>0</v>
      </c>
      <c r="CV73" s="82"/>
      <c r="CW73" s="82"/>
      <c r="CX73" s="82"/>
      <c r="CY73" s="82"/>
      <c r="CZ73" s="82"/>
      <c r="DA73" s="4"/>
    </row>
    <row r="74" spans="2:105" ht="13.5" customHeight="1">
      <c r="B74" s="3"/>
      <c r="C74" s="86"/>
      <c r="D74" s="86"/>
      <c r="E74" s="86"/>
      <c r="F74" s="86"/>
      <c r="G74" s="86"/>
      <c r="H74" s="86"/>
      <c r="I74" s="87"/>
      <c r="J74" s="87"/>
      <c r="K74" s="76"/>
      <c r="L74" s="76"/>
      <c r="M74" s="76"/>
      <c r="N74" s="79">
        <f>IF(K74=0,0,HLOOKUP(K74,ЕТС!$D$13:$AD$14,2))</f>
        <v>0</v>
      </c>
      <c r="O74" s="79"/>
      <c r="P74" s="79"/>
      <c r="Q74" s="75">
        <f>IF(K74=0,0,VLOOKUP(K74,'Кор.коэфф.'!$I$8:$J$34,2))</f>
        <v>0</v>
      </c>
      <c r="R74" s="75"/>
      <c r="S74" s="75"/>
      <c r="T74" s="85"/>
      <c r="U74" s="85"/>
      <c r="V74" s="85"/>
      <c r="W74" s="71">
        <f t="shared" si="13"/>
        <v>0</v>
      </c>
      <c r="X74" s="71"/>
      <c r="Y74" s="71"/>
      <c r="Z74" s="83"/>
      <c r="AA74" s="84"/>
      <c r="AB74" s="71">
        <f t="shared" si="14"/>
        <v>0</v>
      </c>
      <c r="AC74" s="71"/>
      <c r="AD74" s="71"/>
      <c r="AE74" s="83"/>
      <c r="AF74" s="84"/>
      <c r="AG74" s="71">
        <f t="shared" si="15"/>
        <v>0</v>
      </c>
      <c r="AH74" s="71"/>
      <c r="AI74" s="71"/>
      <c r="AJ74" s="83"/>
      <c r="AK74" s="84"/>
      <c r="AL74" s="71">
        <f t="shared" si="16"/>
        <v>0</v>
      </c>
      <c r="AM74" s="71"/>
      <c r="AN74" s="71"/>
      <c r="AO74" s="83"/>
      <c r="AP74" s="84"/>
      <c r="AQ74" s="71">
        <f t="shared" si="17"/>
        <v>0</v>
      </c>
      <c r="AR74" s="71"/>
      <c r="AS74" s="71"/>
      <c r="AT74" s="83"/>
      <c r="AU74" s="84"/>
      <c r="AV74" s="71">
        <f t="shared" si="18"/>
        <v>0</v>
      </c>
      <c r="AW74" s="71"/>
      <c r="AX74" s="71"/>
      <c r="AY74" s="72">
        <f t="shared" si="19"/>
        <v>0</v>
      </c>
      <c r="AZ74" s="72"/>
      <c r="BA74" s="72"/>
      <c r="BB74" s="80"/>
      <c r="BC74" s="80"/>
      <c r="BD74" s="80"/>
      <c r="BE74" s="80"/>
      <c r="BF74" s="81">
        <f t="shared" si="20"/>
        <v>0</v>
      </c>
      <c r="BG74" s="81"/>
      <c r="BH74" s="81"/>
      <c r="BI74" s="81"/>
      <c r="BJ74" s="81"/>
      <c r="BK74" s="81"/>
      <c r="BL74" s="80"/>
      <c r="BM74" s="80"/>
      <c r="BN74" s="80"/>
      <c r="BO74" s="80"/>
      <c r="BP74" s="81">
        <f t="shared" si="21"/>
        <v>0</v>
      </c>
      <c r="BQ74" s="81"/>
      <c r="BR74" s="81"/>
      <c r="BS74" s="81"/>
      <c r="BT74" s="81"/>
      <c r="BU74" s="81"/>
      <c r="BV74" s="80"/>
      <c r="BW74" s="80"/>
      <c r="BX74" s="80"/>
      <c r="BY74" s="80"/>
      <c r="BZ74" s="81">
        <f t="shared" si="22"/>
        <v>0</v>
      </c>
      <c r="CA74" s="81"/>
      <c r="CB74" s="81"/>
      <c r="CC74" s="81"/>
      <c r="CD74" s="81"/>
      <c r="CE74" s="81"/>
      <c r="CF74" s="80"/>
      <c r="CG74" s="80"/>
      <c r="CH74" s="80"/>
      <c r="CI74" s="80"/>
      <c r="CJ74" s="81">
        <f t="shared" si="23"/>
        <v>0</v>
      </c>
      <c r="CK74" s="81"/>
      <c r="CL74" s="81"/>
      <c r="CM74" s="81"/>
      <c r="CN74" s="81"/>
      <c r="CO74" s="81">
        <f t="shared" si="24"/>
        <v>0</v>
      </c>
      <c r="CP74" s="81"/>
      <c r="CQ74" s="81"/>
      <c r="CR74" s="81"/>
      <c r="CS74" s="81"/>
      <c r="CT74" s="81"/>
      <c r="CU74" s="82">
        <f t="shared" si="25"/>
        <v>0</v>
      </c>
      <c r="CV74" s="82"/>
      <c r="CW74" s="82"/>
      <c r="CX74" s="82"/>
      <c r="CY74" s="82"/>
      <c r="CZ74" s="82"/>
      <c r="DA74" s="4"/>
    </row>
    <row r="75" spans="2:105" ht="13.5" customHeight="1">
      <c r="B75" s="3"/>
      <c r="C75" s="86"/>
      <c r="D75" s="86"/>
      <c r="E75" s="86"/>
      <c r="F75" s="86"/>
      <c r="G75" s="86"/>
      <c r="H75" s="86"/>
      <c r="I75" s="87"/>
      <c r="J75" s="87"/>
      <c r="K75" s="76"/>
      <c r="L75" s="76"/>
      <c r="M75" s="76"/>
      <c r="N75" s="79">
        <f>IF(K75=0,0,HLOOKUP(K75,ЕТС!$D$13:$AD$14,2))</f>
        <v>0</v>
      </c>
      <c r="O75" s="79"/>
      <c r="P75" s="79"/>
      <c r="Q75" s="75">
        <f>IF(K75=0,0,VLOOKUP(K75,'Кор.коэфф.'!$I$8:$J$34,2))</f>
        <v>0</v>
      </c>
      <c r="R75" s="75"/>
      <c r="S75" s="75"/>
      <c r="T75" s="85"/>
      <c r="U75" s="85"/>
      <c r="V75" s="85"/>
      <c r="W75" s="71">
        <f t="shared" si="13"/>
        <v>0</v>
      </c>
      <c r="X75" s="71"/>
      <c r="Y75" s="71"/>
      <c r="Z75" s="83"/>
      <c r="AA75" s="84"/>
      <c r="AB75" s="71">
        <f t="shared" si="14"/>
        <v>0</v>
      </c>
      <c r="AC75" s="71"/>
      <c r="AD75" s="71"/>
      <c r="AE75" s="83"/>
      <c r="AF75" s="84"/>
      <c r="AG75" s="71">
        <f t="shared" si="15"/>
        <v>0</v>
      </c>
      <c r="AH75" s="71"/>
      <c r="AI75" s="71"/>
      <c r="AJ75" s="83"/>
      <c r="AK75" s="84"/>
      <c r="AL75" s="71">
        <f t="shared" si="16"/>
        <v>0</v>
      </c>
      <c r="AM75" s="71"/>
      <c r="AN75" s="71"/>
      <c r="AO75" s="83"/>
      <c r="AP75" s="84"/>
      <c r="AQ75" s="71">
        <f t="shared" si="17"/>
        <v>0</v>
      </c>
      <c r="AR75" s="71"/>
      <c r="AS75" s="71"/>
      <c r="AT75" s="83"/>
      <c r="AU75" s="84"/>
      <c r="AV75" s="71">
        <f t="shared" si="18"/>
        <v>0</v>
      </c>
      <c r="AW75" s="71"/>
      <c r="AX75" s="71"/>
      <c r="AY75" s="72">
        <f t="shared" si="19"/>
        <v>0</v>
      </c>
      <c r="AZ75" s="72"/>
      <c r="BA75" s="72"/>
      <c r="BB75" s="80"/>
      <c r="BC75" s="80"/>
      <c r="BD75" s="80"/>
      <c r="BE75" s="80"/>
      <c r="BF75" s="81">
        <f t="shared" si="20"/>
        <v>0</v>
      </c>
      <c r="BG75" s="81"/>
      <c r="BH75" s="81"/>
      <c r="BI75" s="81"/>
      <c r="BJ75" s="81"/>
      <c r="BK75" s="81"/>
      <c r="BL75" s="80"/>
      <c r="BM75" s="80"/>
      <c r="BN75" s="80"/>
      <c r="BO75" s="80"/>
      <c r="BP75" s="81">
        <f t="shared" si="21"/>
        <v>0</v>
      </c>
      <c r="BQ75" s="81"/>
      <c r="BR75" s="81"/>
      <c r="BS75" s="81"/>
      <c r="BT75" s="81"/>
      <c r="BU75" s="81"/>
      <c r="BV75" s="80"/>
      <c r="BW75" s="80"/>
      <c r="BX75" s="80"/>
      <c r="BY75" s="80"/>
      <c r="BZ75" s="81">
        <f t="shared" si="22"/>
        <v>0</v>
      </c>
      <c r="CA75" s="81"/>
      <c r="CB75" s="81"/>
      <c r="CC75" s="81"/>
      <c r="CD75" s="81"/>
      <c r="CE75" s="81"/>
      <c r="CF75" s="80"/>
      <c r="CG75" s="80"/>
      <c r="CH75" s="80"/>
      <c r="CI75" s="80"/>
      <c r="CJ75" s="81">
        <f t="shared" si="23"/>
        <v>0</v>
      </c>
      <c r="CK75" s="81"/>
      <c r="CL75" s="81"/>
      <c r="CM75" s="81"/>
      <c r="CN75" s="81"/>
      <c r="CO75" s="81">
        <f t="shared" si="24"/>
        <v>0</v>
      </c>
      <c r="CP75" s="81"/>
      <c r="CQ75" s="81"/>
      <c r="CR75" s="81"/>
      <c r="CS75" s="81"/>
      <c r="CT75" s="81"/>
      <c r="CU75" s="82">
        <f t="shared" si="25"/>
        <v>0</v>
      </c>
      <c r="CV75" s="82"/>
      <c r="CW75" s="82"/>
      <c r="CX75" s="82"/>
      <c r="CY75" s="82"/>
      <c r="CZ75" s="82"/>
      <c r="DA75" s="4"/>
    </row>
    <row r="76" spans="2:105" ht="13.5" customHeight="1">
      <c r="B76" s="3"/>
      <c r="C76" s="86"/>
      <c r="D76" s="86"/>
      <c r="E76" s="86"/>
      <c r="F76" s="86"/>
      <c r="G76" s="86"/>
      <c r="H76" s="86"/>
      <c r="I76" s="87"/>
      <c r="J76" s="87"/>
      <c r="K76" s="76"/>
      <c r="L76" s="76"/>
      <c r="M76" s="76"/>
      <c r="N76" s="79">
        <f>IF(K76=0,0,HLOOKUP(K76,ЕТС!$D$13:$AD$14,2))</f>
        <v>0</v>
      </c>
      <c r="O76" s="79"/>
      <c r="P76" s="79"/>
      <c r="Q76" s="75">
        <f>IF(K76=0,0,VLOOKUP(K76,'Кор.коэфф.'!$I$8:$J$34,2))</f>
        <v>0</v>
      </c>
      <c r="R76" s="75"/>
      <c r="S76" s="75"/>
      <c r="T76" s="85"/>
      <c r="U76" s="85"/>
      <c r="V76" s="85"/>
      <c r="W76" s="71">
        <f t="shared" si="13"/>
        <v>0</v>
      </c>
      <c r="X76" s="71"/>
      <c r="Y76" s="71"/>
      <c r="Z76" s="83"/>
      <c r="AA76" s="84"/>
      <c r="AB76" s="71">
        <f t="shared" si="14"/>
        <v>0</v>
      </c>
      <c r="AC76" s="71"/>
      <c r="AD76" s="71"/>
      <c r="AE76" s="83"/>
      <c r="AF76" s="84"/>
      <c r="AG76" s="71">
        <f t="shared" si="15"/>
        <v>0</v>
      </c>
      <c r="AH76" s="71"/>
      <c r="AI76" s="71"/>
      <c r="AJ76" s="83"/>
      <c r="AK76" s="84"/>
      <c r="AL76" s="71">
        <f t="shared" si="16"/>
        <v>0</v>
      </c>
      <c r="AM76" s="71"/>
      <c r="AN76" s="71"/>
      <c r="AO76" s="83"/>
      <c r="AP76" s="84"/>
      <c r="AQ76" s="71">
        <f t="shared" si="17"/>
        <v>0</v>
      </c>
      <c r="AR76" s="71"/>
      <c r="AS76" s="71"/>
      <c r="AT76" s="83"/>
      <c r="AU76" s="84"/>
      <c r="AV76" s="71">
        <f t="shared" si="18"/>
        <v>0</v>
      </c>
      <c r="AW76" s="71"/>
      <c r="AX76" s="71"/>
      <c r="AY76" s="72">
        <f t="shared" si="19"/>
        <v>0</v>
      </c>
      <c r="AZ76" s="72"/>
      <c r="BA76" s="72"/>
      <c r="BB76" s="80"/>
      <c r="BC76" s="80"/>
      <c r="BD76" s="80"/>
      <c r="BE76" s="80"/>
      <c r="BF76" s="81">
        <f t="shared" si="20"/>
        <v>0</v>
      </c>
      <c r="BG76" s="81"/>
      <c r="BH76" s="81"/>
      <c r="BI76" s="81"/>
      <c r="BJ76" s="81"/>
      <c r="BK76" s="81"/>
      <c r="BL76" s="80"/>
      <c r="BM76" s="80"/>
      <c r="BN76" s="80"/>
      <c r="BO76" s="80"/>
      <c r="BP76" s="81">
        <f t="shared" si="21"/>
        <v>0</v>
      </c>
      <c r="BQ76" s="81"/>
      <c r="BR76" s="81"/>
      <c r="BS76" s="81"/>
      <c r="BT76" s="81"/>
      <c r="BU76" s="81"/>
      <c r="BV76" s="80"/>
      <c r="BW76" s="80"/>
      <c r="BX76" s="80"/>
      <c r="BY76" s="80"/>
      <c r="BZ76" s="81">
        <f t="shared" si="22"/>
        <v>0</v>
      </c>
      <c r="CA76" s="81"/>
      <c r="CB76" s="81"/>
      <c r="CC76" s="81"/>
      <c r="CD76" s="81"/>
      <c r="CE76" s="81"/>
      <c r="CF76" s="80"/>
      <c r="CG76" s="80"/>
      <c r="CH76" s="80"/>
      <c r="CI76" s="80"/>
      <c r="CJ76" s="81">
        <f t="shared" si="23"/>
        <v>0</v>
      </c>
      <c r="CK76" s="81"/>
      <c r="CL76" s="81"/>
      <c r="CM76" s="81"/>
      <c r="CN76" s="81"/>
      <c r="CO76" s="81">
        <f t="shared" si="24"/>
        <v>0</v>
      </c>
      <c r="CP76" s="81"/>
      <c r="CQ76" s="81"/>
      <c r="CR76" s="81"/>
      <c r="CS76" s="81"/>
      <c r="CT76" s="81"/>
      <c r="CU76" s="82">
        <f t="shared" si="25"/>
        <v>0</v>
      </c>
      <c r="CV76" s="82"/>
      <c r="CW76" s="82"/>
      <c r="CX76" s="82"/>
      <c r="CY76" s="82"/>
      <c r="CZ76" s="82"/>
      <c r="DA76" s="4"/>
    </row>
    <row r="77" spans="2:105" ht="13.5" customHeight="1">
      <c r="B77" s="3"/>
      <c r="C77" s="86"/>
      <c r="D77" s="86"/>
      <c r="E77" s="86"/>
      <c r="F77" s="86"/>
      <c r="G77" s="86"/>
      <c r="H77" s="86"/>
      <c r="I77" s="87"/>
      <c r="J77" s="87"/>
      <c r="K77" s="76"/>
      <c r="L77" s="76"/>
      <c r="M77" s="76"/>
      <c r="N77" s="79">
        <f>IF(K77=0,0,HLOOKUP(K77,ЕТС!$D$13:$AD$14,2))</f>
        <v>0</v>
      </c>
      <c r="O77" s="79"/>
      <c r="P77" s="79"/>
      <c r="Q77" s="75">
        <f>IF(K77=0,0,VLOOKUP(K77,'Кор.коэфф.'!$I$8:$J$34,2))</f>
        <v>0</v>
      </c>
      <c r="R77" s="75"/>
      <c r="S77" s="75"/>
      <c r="T77" s="85"/>
      <c r="U77" s="85"/>
      <c r="V77" s="85"/>
      <c r="W77" s="71">
        <f t="shared" si="13"/>
        <v>0</v>
      </c>
      <c r="X77" s="71"/>
      <c r="Y77" s="71"/>
      <c r="Z77" s="83"/>
      <c r="AA77" s="84"/>
      <c r="AB77" s="71">
        <f t="shared" si="14"/>
        <v>0</v>
      </c>
      <c r="AC77" s="71"/>
      <c r="AD77" s="71"/>
      <c r="AE77" s="83"/>
      <c r="AF77" s="84"/>
      <c r="AG77" s="71">
        <f t="shared" si="15"/>
        <v>0</v>
      </c>
      <c r="AH77" s="71"/>
      <c r="AI77" s="71"/>
      <c r="AJ77" s="83"/>
      <c r="AK77" s="84"/>
      <c r="AL77" s="71">
        <f t="shared" si="16"/>
        <v>0</v>
      </c>
      <c r="AM77" s="71"/>
      <c r="AN77" s="71"/>
      <c r="AO77" s="83"/>
      <c r="AP77" s="84"/>
      <c r="AQ77" s="71">
        <f t="shared" si="17"/>
        <v>0</v>
      </c>
      <c r="AR77" s="71"/>
      <c r="AS77" s="71"/>
      <c r="AT77" s="83"/>
      <c r="AU77" s="84"/>
      <c r="AV77" s="71">
        <f t="shared" si="18"/>
        <v>0</v>
      </c>
      <c r="AW77" s="71"/>
      <c r="AX77" s="71"/>
      <c r="AY77" s="72">
        <f t="shared" si="19"/>
        <v>0</v>
      </c>
      <c r="AZ77" s="72"/>
      <c r="BA77" s="72"/>
      <c r="BB77" s="80"/>
      <c r="BC77" s="80"/>
      <c r="BD77" s="80"/>
      <c r="BE77" s="80"/>
      <c r="BF77" s="81">
        <f t="shared" si="20"/>
        <v>0</v>
      </c>
      <c r="BG77" s="81"/>
      <c r="BH77" s="81"/>
      <c r="BI77" s="81"/>
      <c r="BJ77" s="81"/>
      <c r="BK77" s="81"/>
      <c r="BL77" s="80"/>
      <c r="BM77" s="80"/>
      <c r="BN77" s="80"/>
      <c r="BO77" s="80"/>
      <c r="BP77" s="81">
        <f t="shared" si="21"/>
        <v>0</v>
      </c>
      <c r="BQ77" s="81"/>
      <c r="BR77" s="81"/>
      <c r="BS77" s="81"/>
      <c r="BT77" s="81"/>
      <c r="BU77" s="81"/>
      <c r="BV77" s="80"/>
      <c r="BW77" s="80"/>
      <c r="BX77" s="80"/>
      <c r="BY77" s="80"/>
      <c r="BZ77" s="81">
        <f t="shared" si="22"/>
        <v>0</v>
      </c>
      <c r="CA77" s="81"/>
      <c r="CB77" s="81"/>
      <c r="CC77" s="81"/>
      <c r="CD77" s="81"/>
      <c r="CE77" s="81"/>
      <c r="CF77" s="80"/>
      <c r="CG77" s="80"/>
      <c r="CH77" s="80"/>
      <c r="CI77" s="80"/>
      <c r="CJ77" s="81">
        <f t="shared" si="23"/>
        <v>0</v>
      </c>
      <c r="CK77" s="81"/>
      <c r="CL77" s="81"/>
      <c r="CM77" s="81"/>
      <c r="CN77" s="81"/>
      <c r="CO77" s="81">
        <f t="shared" si="24"/>
        <v>0</v>
      </c>
      <c r="CP77" s="81"/>
      <c r="CQ77" s="81"/>
      <c r="CR77" s="81"/>
      <c r="CS77" s="81"/>
      <c r="CT77" s="81"/>
      <c r="CU77" s="82">
        <f t="shared" si="25"/>
        <v>0</v>
      </c>
      <c r="CV77" s="82"/>
      <c r="CW77" s="82"/>
      <c r="CX77" s="82"/>
      <c r="CY77" s="82"/>
      <c r="CZ77" s="82"/>
      <c r="DA77" s="4"/>
    </row>
    <row r="78" spans="2:105" ht="13.5" customHeight="1">
      <c r="B78" s="3"/>
      <c r="C78" s="86"/>
      <c r="D78" s="86"/>
      <c r="E78" s="86"/>
      <c r="F78" s="86"/>
      <c r="G78" s="86"/>
      <c r="H78" s="86"/>
      <c r="I78" s="87"/>
      <c r="J78" s="87"/>
      <c r="K78" s="76"/>
      <c r="L78" s="76"/>
      <c r="M78" s="76"/>
      <c r="N78" s="79">
        <f>IF(K78=0,0,HLOOKUP(K78,ЕТС!$D$13:$AD$14,2))</f>
        <v>0</v>
      </c>
      <c r="O78" s="79"/>
      <c r="P78" s="79"/>
      <c r="Q78" s="75">
        <f>IF(K78=0,0,VLOOKUP(K78,'Кор.коэфф.'!$I$8:$J$34,2))</f>
        <v>0</v>
      </c>
      <c r="R78" s="75"/>
      <c r="S78" s="75"/>
      <c r="T78" s="85"/>
      <c r="U78" s="85"/>
      <c r="V78" s="85"/>
      <c r="W78" s="71">
        <f t="shared" si="13"/>
        <v>0</v>
      </c>
      <c r="X78" s="71"/>
      <c r="Y78" s="71"/>
      <c r="Z78" s="83"/>
      <c r="AA78" s="84"/>
      <c r="AB78" s="71">
        <f t="shared" si="14"/>
        <v>0</v>
      </c>
      <c r="AC78" s="71"/>
      <c r="AD78" s="71"/>
      <c r="AE78" s="83"/>
      <c r="AF78" s="84"/>
      <c r="AG78" s="71">
        <f t="shared" si="15"/>
        <v>0</v>
      </c>
      <c r="AH78" s="71"/>
      <c r="AI78" s="71"/>
      <c r="AJ78" s="83"/>
      <c r="AK78" s="84"/>
      <c r="AL78" s="71">
        <f t="shared" si="16"/>
        <v>0</v>
      </c>
      <c r="AM78" s="71"/>
      <c r="AN78" s="71"/>
      <c r="AO78" s="83"/>
      <c r="AP78" s="84"/>
      <c r="AQ78" s="71">
        <f t="shared" si="17"/>
        <v>0</v>
      </c>
      <c r="AR78" s="71"/>
      <c r="AS78" s="71"/>
      <c r="AT78" s="83"/>
      <c r="AU78" s="84"/>
      <c r="AV78" s="71">
        <f t="shared" si="18"/>
        <v>0</v>
      </c>
      <c r="AW78" s="71"/>
      <c r="AX78" s="71"/>
      <c r="AY78" s="72">
        <f t="shared" si="19"/>
        <v>0</v>
      </c>
      <c r="AZ78" s="72"/>
      <c r="BA78" s="72"/>
      <c r="BB78" s="80"/>
      <c r="BC78" s="80"/>
      <c r="BD78" s="80"/>
      <c r="BE78" s="80"/>
      <c r="BF78" s="81">
        <f t="shared" si="20"/>
        <v>0</v>
      </c>
      <c r="BG78" s="81"/>
      <c r="BH78" s="81"/>
      <c r="BI78" s="81"/>
      <c r="BJ78" s="81"/>
      <c r="BK78" s="81"/>
      <c r="BL78" s="80"/>
      <c r="BM78" s="80"/>
      <c r="BN78" s="80"/>
      <c r="BO78" s="80"/>
      <c r="BP78" s="81">
        <f t="shared" si="21"/>
        <v>0</v>
      </c>
      <c r="BQ78" s="81"/>
      <c r="BR78" s="81"/>
      <c r="BS78" s="81"/>
      <c r="BT78" s="81"/>
      <c r="BU78" s="81"/>
      <c r="BV78" s="80"/>
      <c r="BW78" s="80"/>
      <c r="BX78" s="80"/>
      <c r="BY78" s="80"/>
      <c r="BZ78" s="81">
        <f t="shared" si="22"/>
        <v>0</v>
      </c>
      <c r="CA78" s="81"/>
      <c r="CB78" s="81"/>
      <c r="CC78" s="81"/>
      <c r="CD78" s="81"/>
      <c r="CE78" s="81"/>
      <c r="CF78" s="80"/>
      <c r="CG78" s="80"/>
      <c r="CH78" s="80"/>
      <c r="CI78" s="80"/>
      <c r="CJ78" s="81">
        <f t="shared" si="23"/>
        <v>0</v>
      </c>
      <c r="CK78" s="81"/>
      <c r="CL78" s="81"/>
      <c r="CM78" s="81"/>
      <c r="CN78" s="81"/>
      <c r="CO78" s="81">
        <f t="shared" si="24"/>
        <v>0</v>
      </c>
      <c r="CP78" s="81"/>
      <c r="CQ78" s="81"/>
      <c r="CR78" s="81"/>
      <c r="CS78" s="81"/>
      <c r="CT78" s="81"/>
      <c r="CU78" s="82">
        <f t="shared" si="25"/>
        <v>0</v>
      </c>
      <c r="CV78" s="82"/>
      <c r="CW78" s="82"/>
      <c r="CX78" s="82"/>
      <c r="CY78" s="82"/>
      <c r="CZ78" s="82"/>
      <c r="DA78" s="4"/>
    </row>
    <row r="79" spans="2:105" ht="13.5" customHeight="1">
      <c r="B79" s="3"/>
      <c r="C79" s="100"/>
      <c r="D79" s="100"/>
      <c r="E79" s="100"/>
      <c r="F79" s="100"/>
      <c r="G79" s="100"/>
      <c r="H79" s="100"/>
      <c r="I79" s="101"/>
      <c r="J79" s="101"/>
      <c r="K79" s="102"/>
      <c r="L79" s="102"/>
      <c r="M79" s="102"/>
      <c r="N79" s="103">
        <f>IF(K79=0,0,HLOOKUP(K79,ЕТС!$D$13:$AD$14,2))</f>
        <v>0</v>
      </c>
      <c r="O79" s="103"/>
      <c r="P79" s="103"/>
      <c r="Q79" s="104">
        <f>IF(K79=0,0,VLOOKUP(K79,'Кор.коэфф.'!$I$8:$J$34,2))</f>
        <v>0</v>
      </c>
      <c r="R79" s="104"/>
      <c r="S79" s="104"/>
      <c r="T79" s="105"/>
      <c r="U79" s="105"/>
      <c r="V79" s="105"/>
      <c r="W79" s="92">
        <f t="shared" si="13"/>
        <v>0</v>
      </c>
      <c r="X79" s="92"/>
      <c r="Y79" s="92"/>
      <c r="Z79" s="98"/>
      <c r="AA79" s="99"/>
      <c r="AB79" s="92">
        <f t="shared" si="14"/>
        <v>0</v>
      </c>
      <c r="AC79" s="92"/>
      <c r="AD79" s="92"/>
      <c r="AE79" s="98"/>
      <c r="AF79" s="99"/>
      <c r="AG79" s="92">
        <f t="shared" si="15"/>
        <v>0</v>
      </c>
      <c r="AH79" s="92"/>
      <c r="AI79" s="92"/>
      <c r="AJ79" s="98"/>
      <c r="AK79" s="99"/>
      <c r="AL79" s="92">
        <f t="shared" si="16"/>
        <v>0</v>
      </c>
      <c r="AM79" s="92"/>
      <c r="AN79" s="92"/>
      <c r="AO79" s="98"/>
      <c r="AP79" s="99"/>
      <c r="AQ79" s="92">
        <f t="shared" si="17"/>
        <v>0</v>
      </c>
      <c r="AR79" s="92"/>
      <c r="AS79" s="92"/>
      <c r="AT79" s="98"/>
      <c r="AU79" s="99"/>
      <c r="AV79" s="92">
        <f t="shared" si="18"/>
        <v>0</v>
      </c>
      <c r="AW79" s="92"/>
      <c r="AX79" s="92"/>
      <c r="AY79" s="93">
        <f t="shared" si="19"/>
        <v>0</v>
      </c>
      <c r="AZ79" s="93"/>
      <c r="BA79" s="93"/>
      <c r="BB79" s="177"/>
      <c r="BC79" s="177"/>
      <c r="BD79" s="177"/>
      <c r="BE79" s="177"/>
      <c r="BF79" s="178">
        <f t="shared" si="20"/>
        <v>0</v>
      </c>
      <c r="BG79" s="178"/>
      <c r="BH79" s="178"/>
      <c r="BI79" s="178"/>
      <c r="BJ79" s="178"/>
      <c r="BK79" s="178"/>
      <c r="BL79" s="177"/>
      <c r="BM79" s="177"/>
      <c r="BN79" s="177"/>
      <c r="BO79" s="177"/>
      <c r="BP79" s="178">
        <f t="shared" si="21"/>
        <v>0</v>
      </c>
      <c r="BQ79" s="178"/>
      <c r="BR79" s="178"/>
      <c r="BS79" s="178"/>
      <c r="BT79" s="178"/>
      <c r="BU79" s="178"/>
      <c r="BV79" s="177"/>
      <c r="BW79" s="177"/>
      <c r="BX79" s="177"/>
      <c r="BY79" s="177"/>
      <c r="BZ79" s="178">
        <f t="shared" si="22"/>
        <v>0</v>
      </c>
      <c r="CA79" s="178"/>
      <c r="CB79" s="178"/>
      <c r="CC79" s="178"/>
      <c r="CD79" s="178"/>
      <c r="CE79" s="178"/>
      <c r="CF79" s="177"/>
      <c r="CG79" s="177"/>
      <c r="CH79" s="177"/>
      <c r="CI79" s="177"/>
      <c r="CJ79" s="178">
        <f t="shared" si="23"/>
        <v>0</v>
      </c>
      <c r="CK79" s="178"/>
      <c r="CL79" s="178"/>
      <c r="CM79" s="178"/>
      <c r="CN79" s="178"/>
      <c r="CO79" s="178">
        <f t="shared" si="24"/>
        <v>0</v>
      </c>
      <c r="CP79" s="178"/>
      <c r="CQ79" s="178"/>
      <c r="CR79" s="178"/>
      <c r="CS79" s="178"/>
      <c r="CT79" s="178"/>
      <c r="CU79" s="82">
        <f t="shared" si="25"/>
        <v>0</v>
      </c>
      <c r="CV79" s="82"/>
      <c r="CW79" s="82"/>
      <c r="CX79" s="82"/>
      <c r="CY79" s="82"/>
      <c r="CZ79" s="82"/>
      <c r="DA79" s="4"/>
    </row>
    <row r="80" spans="2:105" ht="13.5" customHeight="1">
      <c r="B80" s="3"/>
      <c r="C80" s="115"/>
      <c r="D80" s="115"/>
      <c r="E80" s="115"/>
      <c r="F80" s="115"/>
      <c r="G80" s="115"/>
      <c r="H80" s="115"/>
      <c r="I80" s="97"/>
      <c r="J80" s="97"/>
      <c r="K80" s="117"/>
      <c r="L80" s="117"/>
      <c r="M80" s="117"/>
      <c r="N80" s="118">
        <f>IF(K80=0,0,HLOOKUP(K80,ЕТС!$D$13:$AD$14,2))</f>
        <v>0</v>
      </c>
      <c r="O80" s="118"/>
      <c r="P80" s="118"/>
      <c r="Q80" s="119">
        <f>IF(K80=0,0,VLOOKUP(K80,'Кор.коэфф.'!$I$8:$J$34,2))</f>
        <v>0</v>
      </c>
      <c r="R80" s="119"/>
      <c r="S80" s="119"/>
      <c r="T80" s="117"/>
      <c r="U80" s="117"/>
      <c r="V80" s="117"/>
      <c r="W80" s="114">
        <f t="shared" si="13"/>
        <v>0</v>
      </c>
      <c r="X80" s="114"/>
      <c r="Y80" s="114"/>
      <c r="Z80" s="116"/>
      <c r="AA80" s="116"/>
      <c r="AB80" s="114">
        <f t="shared" si="14"/>
        <v>0</v>
      </c>
      <c r="AC80" s="114"/>
      <c r="AD80" s="114"/>
      <c r="AE80" s="116"/>
      <c r="AF80" s="116"/>
      <c r="AG80" s="114">
        <f t="shared" si="15"/>
        <v>0</v>
      </c>
      <c r="AH80" s="114"/>
      <c r="AI80" s="114"/>
      <c r="AJ80" s="116"/>
      <c r="AK80" s="116"/>
      <c r="AL80" s="114">
        <f t="shared" si="16"/>
        <v>0</v>
      </c>
      <c r="AM80" s="114"/>
      <c r="AN80" s="114"/>
      <c r="AO80" s="116"/>
      <c r="AP80" s="116"/>
      <c r="AQ80" s="114">
        <f t="shared" si="17"/>
        <v>0</v>
      </c>
      <c r="AR80" s="114"/>
      <c r="AS80" s="114"/>
      <c r="AT80" s="116"/>
      <c r="AU80" s="116"/>
      <c r="AV80" s="114">
        <f t="shared" si="18"/>
        <v>0</v>
      </c>
      <c r="AW80" s="114"/>
      <c r="AX80" s="114"/>
      <c r="AY80" s="114">
        <f t="shared" si="19"/>
        <v>0</v>
      </c>
      <c r="AZ80" s="114"/>
      <c r="BA80" s="114"/>
      <c r="BB80" s="165"/>
      <c r="BC80" s="165"/>
      <c r="BD80" s="165"/>
      <c r="BE80" s="165"/>
      <c r="BF80" s="183">
        <f t="shared" si="20"/>
        <v>0</v>
      </c>
      <c r="BG80" s="183"/>
      <c r="BH80" s="183"/>
      <c r="BI80" s="183"/>
      <c r="BJ80" s="183"/>
      <c r="BK80" s="183"/>
      <c r="BL80" s="165"/>
      <c r="BM80" s="165"/>
      <c r="BN80" s="165"/>
      <c r="BO80" s="165"/>
      <c r="BP80" s="183">
        <f t="shared" si="21"/>
        <v>0</v>
      </c>
      <c r="BQ80" s="183"/>
      <c r="BR80" s="183"/>
      <c r="BS80" s="183"/>
      <c r="BT80" s="183"/>
      <c r="BU80" s="183"/>
      <c r="BV80" s="165"/>
      <c r="BW80" s="165"/>
      <c r="BX80" s="165"/>
      <c r="BY80" s="165"/>
      <c r="BZ80" s="183">
        <f t="shared" si="22"/>
        <v>0</v>
      </c>
      <c r="CA80" s="183"/>
      <c r="CB80" s="183"/>
      <c r="CC80" s="183"/>
      <c r="CD80" s="183"/>
      <c r="CE80" s="183"/>
      <c r="CF80" s="165"/>
      <c r="CG80" s="165"/>
      <c r="CH80" s="165"/>
      <c r="CI80" s="165"/>
      <c r="CJ80" s="183">
        <f t="shared" si="23"/>
        <v>0</v>
      </c>
      <c r="CK80" s="183"/>
      <c r="CL80" s="183"/>
      <c r="CM80" s="183"/>
      <c r="CN80" s="183"/>
      <c r="CO80" s="183">
        <f t="shared" si="24"/>
        <v>0</v>
      </c>
      <c r="CP80" s="183"/>
      <c r="CQ80" s="183"/>
      <c r="CR80" s="183"/>
      <c r="CS80" s="183"/>
      <c r="CT80" s="183"/>
      <c r="CU80" s="82">
        <f t="shared" si="25"/>
        <v>0</v>
      </c>
      <c r="CV80" s="82"/>
      <c r="CW80" s="82"/>
      <c r="CX80" s="82"/>
      <c r="CY80" s="82"/>
      <c r="CZ80" s="82"/>
      <c r="DA80" s="4"/>
    </row>
    <row r="81" spans="2:105" ht="34.5" customHeight="1">
      <c r="B81" s="3"/>
      <c r="C81" s="115" t="s">
        <v>52</v>
      </c>
      <c r="D81" s="115"/>
      <c r="E81" s="115"/>
      <c r="F81" s="115"/>
      <c r="G81" s="115"/>
      <c r="H81" s="115"/>
      <c r="I81" s="97">
        <f>SUM(I70:J80)</f>
        <v>0</v>
      </c>
      <c r="J81" s="9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79">
        <f>SUM(CU70:CZ80)</f>
        <v>0</v>
      </c>
      <c r="CV81" s="179"/>
      <c r="CW81" s="179"/>
      <c r="CX81" s="179"/>
      <c r="CY81" s="179"/>
      <c r="CZ81" s="179"/>
      <c r="DA81" s="4"/>
    </row>
    <row r="82" spans="2:105" ht="13.5" customHeight="1">
      <c r="B82" s="3"/>
      <c r="C82" s="111"/>
      <c r="D82" s="111"/>
      <c r="E82" s="111"/>
      <c r="F82" s="111"/>
      <c r="G82" s="111"/>
      <c r="H82" s="111"/>
      <c r="I82" s="112"/>
      <c r="J82" s="112"/>
      <c r="K82" s="110"/>
      <c r="L82" s="110"/>
      <c r="M82" s="110"/>
      <c r="N82" s="113">
        <f>IF(K82=0,0,HLOOKUP(K82,ЕТС!$D$13:$AD$14,2))</f>
        <v>0</v>
      </c>
      <c r="O82" s="113"/>
      <c r="P82" s="113"/>
      <c r="Q82" s="109">
        <f>IF(K82=0,0,VLOOKUP(K82,'Кор.коэфф.'!$I$8:$J$34,2))</f>
        <v>0</v>
      </c>
      <c r="R82" s="109"/>
      <c r="S82" s="109"/>
      <c r="T82" s="110"/>
      <c r="U82" s="110"/>
      <c r="V82" s="110"/>
      <c r="W82" s="106">
        <f>ROUND(IF(T82=0,$AD$41*N82*Q82,$AD$41*N82*Q82*T82),2)</f>
        <v>0</v>
      </c>
      <c r="X82" s="106"/>
      <c r="Y82" s="106"/>
      <c r="Z82" s="107"/>
      <c r="AA82" s="108"/>
      <c r="AB82" s="106">
        <f>ROUND($W82*Z82,2)</f>
        <v>0</v>
      </c>
      <c r="AC82" s="106"/>
      <c r="AD82" s="106"/>
      <c r="AE82" s="107"/>
      <c r="AF82" s="108"/>
      <c r="AG82" s="106">
        <f>ROUND($W82*AE82,2)</f>
        <v>0</v>
      </c>
      <c r="AH82" s="106"/>
      <c r="AI82" s="106"/>
      <c r="AJ82" s="107"/>
      <c r="AK82" s="108"/>
      <c r="AL82" s="106">
        <f>ROUND($AD$41*AJ82,2)</f>
        <v>0</v>
      </c>
      <c r="AM82" s="106"/>
      <c r="AN82" s="106"/>
      <c r="AO82" s="107"/>
      <c r="AP82" s="108"/>
      <c r="AQ82" s="106">
        <f>ROUND($W82*AO82,2)</f>
        <v>0</v>
      </c>
      <c r="AR82" s="106"/>
      <c r="AS82" s="106"/>
      <c r="AT82" s="107"/>
      <c r="AU82" s="108"/>
      <c r="AV82" s="106">
        <f>ROUND($W82*AT82,2)</f>
        <v>0</v>
      </c>
      <c r="AW82" s="106"/>
      <c r="AX82" s="106"/>
      <c r="AY82" s="106">
        <f>ROUND(W82+AB82+AG82+AL82+AQ82+AV82,2)</f>
        <v>0</v>
      </c>
      <c r="AZ82" s="106"/>
      <c r="BA82" s="106"/>
      <c r="BB82" s="184"/>
      <c r="BC82" s="184"/>
      <c r="BD82" s="184"/>
      <c r="BE82" s="184"/>
      <c r="BF82" s="185">
        <f>ROUND($W82*BB82,2)</f>
        <v>0</v>
      </c>
      <c r="BG82" s="185"/>
      <c r="BH82" s="185"/>
      <c r="BI82" s="185"/>
      <c r="BJ82" s="185"/>
      <c r="BK82" s="185"/>
      <c r="BL82" s="184"/>
      <c r="BM82" s="184"/>
      <c r="BN82" s="184"/>
      <c r="BO82" s="184"/>
      <c r="BP82" s="185">
        <f>ROUND($W82*BL82,2)</f>
        <v>0</v>
      </c>
      <c r="BQ82" s="185"/>
      <c r="BR82" s="185"/>
      <c r="BS82" s="185"/>
      <c r="BT82" s="185"/>
      <c r="BU82" s="185"/>
      <c r="BV82" s="184"/>
      <c r="BW82" s="184"/>
      <c r="BX82" s="184"/>
      <c r="BY82" s="184"/>
      <c r="BZ82" s="185">
        <f>ROUND($W82*BV82,2)</f>
        <v>0</v>
      </c>
      <c r="CA82" s="185"/>
      <c r="CB82" s="185"/>
      <c r="CC82" s="185"/>
      <c r="CD82" s="185"/>
      <c r="CE82" s="185"/>
      <c r="CF82" s="184"/>
      <c r="CG82" s="184"/>
      <c r="CH82" s="184"/>
      <c r="CI82" s="184"/>
      <c r="CJ82" s="185">
        <f>ROUND($W82*CF82,2)</f>
        <v>0</v>
      </c>
      <c r="CK82" s="185"/>
      <c r="CL82" s="185"/>
      <c r="CM82" s="185"/>
      <c r="CN82" s="185"/>
      <c r="CO82" s="185">
        <f>ROUND(AY82+BF82+BP82+BZ82+CJ82,2)</f>
        <v>0</v>
      </c>
      <c r="CP82" s="185"/>
      <c r="CQ82" s="185"/>
      <c r="CR82" s="185"/>
      <c r="CS82" s="185"/>
      <c r="CT82" s="185"/>
      <c r="CU82" s="186">
        <f>ROUND(CO82*I82,2)</f>
        <v>0</v>
      </c>
      <c r="CV82" s="186"/>
      <c r="CW82" s="186"/>
      <c r="CX82" s="186"/>
      <c r="CY82" s="186"/>
      <c r="CZ82" s="186"/>
      <c r="DA82" s="4"/>
    </row>
    <row r="83" spans="2:105" ht="15" customHeight="1">
      <c r="B83" s="3"/>
      <c r="C83" s="86"/>
      <c r="D83" s="86"/>
      <c r="E83" s="86"/>
      <c r="F83" s="86"/>
      <c r="G83" s="86"/>
      <c r="H83" s="86"/>
      <c r="I83" s="87"/>
      <c r="J83" s="87"/>
      <c r="K83" s="76"/>
      <c r="L83" s="76"/>
      <c r="M83" s="76"/>
      <c r="N83" s="79">
        <f>IF(K83=0,0,HLOOKUP(K83,ЕТС!$D$13:$AD$14,2))</f>
        <v>0</v>
      </c>
      <c r="O83" s="79"/>
      <c r="P83" s="79"/>
      <c r="Q83" s="75">
        <f>IF(K83=0,0,VLOOKUP(K83,'Кор.коэфф.'!$I$8:$J$34,2))</f>
        <v>0</v>
      </c>
      <c r="R83" s="75"/>
      <c r="S83" s="75"/>
      <c r="T83" s="85"/>
      <c r="U83" s="85"/>
      <c r="V83" s="85"/>
      <c r="W83" s="71">
        <f>ROUND(IF(T83=0,$AD$41*N83*Q83,$AD$41*N83*Q83*T83),2)</f>
        <v>0</v>
      </c>
      <c r="X83" s="71"/>
      <c r="Y83" s="71"/>
      <c r="Z83" s="83"/>
      <c r="AA83" s="84"/>
      <c r="AB83" s="71">
        <f>ROUND($W83*Z83,2)</f>
        <v>0</v>
      </c>
      <c r="AC83" s="71"/>
      <c r="AD83" s="71"/>
      <c r="AE83" s="83"/>
      <c r="AF83" s="84"/>
      <c r="AG83" s="71">
        <f>ROUND($W83*AE83,2)</f>
        <v>0</v>
      </c>
      <c r="AH83" s="71"/>
      <c r="AI83" s="71"/>
      <c r="AJ83" s="83"/>
      <c r="AK83" s="84"/>
      <c r="AL83" s="71">
        <f>ROUND($AD$41*AJ83,2)</f>
        <v>0</v>
      </c>
      <c r="AM83" s="71"/>
      <c r="AN83" s="71"/>
      <c r="AO83" s="83"/>
      <c r="AP83" s="84"/>
      <c r="AQ83" s="71">
        <f>ROUND($W83*AO83,2)</f>
        <v>0</v>
      </c>
      <c r="AR83" s="71"/>
      <c r="AS83" s="71"/>
      <c r="AT83" s="83"/>
      <c r="AU83" s="84"/>
      <c r="AV83" s="71">
        <f>ROUND($W83*AT83,2)</f>
        <v>0</v>
      </c>
      <c r="AW83" s="71"/>
      <c r="AX83" s="71"/>
      <c r="AY83" s="72">
        <f>ROUND(W83+AB83+AG83+AL83+AQ83+AV83,2)</f>
        <v>0</v>
      </c>
      <c r="AZ83" s="72"/>
      <c r="BA83" s="72"/>
      <c r="BB83" s="80"/>
      <c r="BC83" s="80"/>
      <c r="BD83" s="80"/>
      <c r="BE83" s="80"/>
      <c r="BF83" s="81">
        <f>ROUND($W83*BB83,2)</f>
        <v>0</v>
      </c>
      <c r="BG83" s="81"/>
      <c r="BH83" s="81"/>
      <c r="BI83" s="81"/>
      <c r="BJ83" s="81"/>
      <c r="BK83" s="81"/>
      <c r="BL83" s="80"/>
      <c r="BM83" s="80"/>
      <c r="BN83" s="80"/>
      <c r="BO83" s="80"/>
      <c r="BP83" s="81">
        <f>ROUND($W83*BL83,2)</f>
        <v>0</v>
      </c>
      <c r="BQ83" s="81"/>
      <c r="BR83" s="81"/>
      <c r="BS83" s="81"/>
      <c r="BT83" s="81"/>
      <c r="BU83" s="81"/>
      <c r="BV83" s="80"/>
      <c r="BW83" s="80"/>
      <c r="BX83" s="80"/>
      <c r="BY83" s="80"/>
      <c r="BZ83" s="81">
        <f>ROUND($W83*BV83,2)</f>
        <v>0</v>
      </c>
      <c r="CA83" s="81"/>
      <c r="CB83" s="81"/>
      <c r="CC83" s="81"/>
      <c r="CD83" s="81"/>
      <c r="CE83" s="81"/>
      <c r="CF83" s="80"/>
      <c r="CG83" s="80"/>
      <c r="CH83" s="80"/>
      <c r="CI83" s="80"/>
      <c r="CJ83" s="81">
        <f>ROUND($W83*CF83,2)</f>
        <v>0</v>
      </c>
      <c r="CK83" s="81"/>
      <c r="CL83" s="81"/>
      <c r="CM83" s="81"/>
      <c r="CN83" s="81"/>
      <c r="CO83" s="81">
        <f>ROUND(AY83+BF83+BP83+BZ83+CJ83,2)</f>
        <v>0</v>
      </c>
      <c r="CP83" s="81"/>
      <c r="CQ83" s="81"/>
      <c r="CR83" s="81"/>
      <c r="CS83" s="81"/>
      <c r="CT83" s="81"/>
      <c r="CU83" s="82">
        <f>ROUND(CO83*I83,2)</f>
        <v>0</v>
      </c>
      <c r="CV83" s="82"/>
      <c r="CW83" s="82"/>
      <c r="CX83" s="82"/>
      <c r="CY83" s="82"/>
      <c r="CZ83" s="82"/>
      <c r="DA83" s="4"/>
    </row>
    <row r="84" spans="2:105" ht="13.5" customHeight="1">
      <c r="B84" s="3"/>
      <c r="C84" s="86"/>
      <c r="D84" s="86"/>
      <c r="E84" s="86"/>
      <c r="F84" s="86"/>
      <c r="G84" s="86"/>
      <c r="H84" s="86"/>
      <c r="I84" s="87"/>
      <c r="J84" s="87"/>
      <c r="K84" s="76"/>
      <c r="L84" s="76"/>
      <c r="M84" s="76"/>
      <c r="N84" s="79">
        <f>IF(K84=0,0,HLOOKUP(K84,ЕТС!$D$13:$AD$14,2))</f>
        <v>0</v>
      </c>
      <c r="O84" s="79"/>
      <c r="P84" s="79"/>
      <c r="Q84" s="75">
        <f>IF(K84=0,0,VLOOKUP(K84,'Кор.коэфф.'!$I$8:$J$34,2))</f>
        <v>0</v>
      </c>
      <c r="R84" s="75"/>
      <c r="S84" s="75"/>
      <c r="T84" s="85"/>
      <c r="U84" s="85"/>
      <c r="V84" s="85"/>
      <c r="W84" s="71">
        <f aca="true" t="shared" si="26" ref="W84:W93">ROUND(IF(T84=0,$AD$41*N84*Q84,$AD$41*N84*Q84*T84),2)</f>
        <v>0</v>
      </c>
      <c r="X84" s="71"/>
      <c r="Y84" s="71"/>
      <c r="Z84" s="83"/>
      <c r="AA84" s="84"/>
      <c r="AB84" s="71">
        <f aca="true" t="shared" si="27" ref="AB84:AB93">ROUND($W84*Z84,2)</f>
        <v>0</v>
      </c>
      <c r="AC84" s="71"/>
      <c r="AD84" s="71"/>
      <c r="AE84" s="83"/>
      <c r="AF84" s="84"/>
      <c r="AG84" s="71">
        <f aca="true" t="shared" si="28" ref="AG84:AG93">ROUND($W84*AE84,2)</f>
        <v>0</v>
      </c>
      <c r="AH84" s="71"/>
      <c r="AI84" s="71"/>
      <c r="AJ84" s="83"/>
      <c r="AK84" s="84"/>
      <c r="AL84" s="71">
        <f aca="true" t="shared" si="29" ref="AL84:AL93">ROUND($AD$41*AJ84,2)</f>
        <v>0</v>
      </c>
      <c r="AM84" s="71"/>
      <c r="AN84" s="71"/>
      <c r="AO84" s="83"/>
      <c r="AP84" s="84"/>
      <c r="AQ84" s="71">
        <f aca="true" t="shared" si="30" ref="AQ84:AQ93">ROUND($W84*AO84,2)</f>
        <v>0</v>
      </c>
      <c r="AR84" s="71"/>
      <c r="AS84" s="71"/>
      <c r="AT84" s="83"/>
      <c r="AU84" s="84"/>
      <c r="AV84" s="71">
        <f aca="true" t="shared" si="31" ref="AV84:AV93">ROUND($W84*AT84,2)</f>
        <v>0</v>
      </c>
      <c r="AW84" s="71"/>
      <c r="AX84" s="71"/>
      <c r="AY84" s="72">
        <f aca="true" t="shared" si="32" ref="AY84:AY93">ROUND(W84+AB84+AG84+AL84+AQ84+AV84,2)</f>
        <v>0</v>
      </c>
      <c r="AZ84" s="72"/>
      <c r="BA84" s="72"/>
      <c r="BB84" s="80"/>
      <c r="BC84" s="80"/>
      <c r="BD84" s="80"/>
      <c r="BE84" s="80"/>
      <c r="BF84" s="81">
        <f aca="true" t="shared" si="33" ref="BF84:BF93">ROUND($W84*BB84,2)</f>
        <v>0</v>
      </c>
      <c r="BG84" s="81"/>
      <c r="BH84" s="81"/>
      <c r="BI84" s="81"/>
      <c r="BJ84" s="81"/>
      <c r="BK84" s="81"/>
      <c r="BL84" s="80"/>
      <c r="BM84" s="80"/>
      <c r="BN84" s="80"/>
      <c r="BO84" s="80"/>
      <c r="BP84" s="81">
        <f aca="true" t="shared" si="34" ref="BP84:BP93">ROUND($W84*BL84,2)</f>
        <v>0</v>
      </c>
      <c r="BQ84" s="81"/>
      <c r="BR84" s="81"/>
      <c r="BS84" s="81"/>
      <c r="BT84" s="81"/>
      <c r="BU84" s="81"/>
      <c r="BV84" s="80"/>
      <c r="BW84" s="80"/>
      <c r="BX84" s="80"/>
      <c r="BY84" s="80"/>
      <c r="BZ84" s="81">
        <f aca="true" t="shared" si="35" ref="BZ84:BZ93">ROUND($W84*BV84,2)</f>
        <v>0</v>
      </c>
      <c r="CA84" s="81"/>
      <c r="CB84" s="81"/>
      <c r="CC84" s="81"/>
      <c r="CD84" s="81"/>
      <c r="CE84" s="81"/>
      <c r="CF84" s="80"/>
      <c r="CG84" s="80"/>
      <c r="CH84" s="80"/>
      <c r="CI84" s="80"/>
      <c r="CJ84" s="81">
        <f aca="true" t="shared" si="36" ref="CJ84:CJ93">ROUND($W84*CF84,2)</f>
        <v>0</v>
      </c>
      <c r="CK84" s="81"/>
      <c r="CL84" s="81"/>
      <c r="CM84" s="81"/>
      <c r="CN84" s="81"/>
      <c r="CO84" s="81">
        <f aca="true" t="shared" si="37" ref="CO84:CO93">ROUND(AY84+BF84+BP84+BZ84+CJ84,2)</f>
        <v>0</v>
      </c>
      <c r="CP84" s="81"/>
      <c r="CQ84" s="81"/>
      <c r="CR84" s="81"/>
      <c r="CS84" s="81"/>
      <c r="CT84" s="81"/>
      <c r="CU84" s="82">
        <f aca="true" t="shared" si="38" ref="CU84:CU93">ROUND(CO84*I84,2)</f>
        <v>0</v>
      </c>
      <c r="CV84" s="82"/>
      <c r="CW84" s="82"/>
      <c r="CX84" s="82"/>
      <c r="CY84" s="82"/>
      <c r="CZ84" s="82"/>
      <c r="DA84" s="4"/>
    </row>
    <row r="85" spans="2:105" ht="13.5" customHeight="1">
      <c r="B85" s="3"/>
      <c r="C85" s="86"/>
      <c r="D85" s="86"/>
      <c r="E85" s="86"/>
      <c r="F85" s="86"/>
      <c r="G85" s="86"/>
      <c r="H85" s="86"/>
      <c r="I85" s="87"/>
      <c r="J85" s="87"/>
      <c r="K85" s="76"/>
      <c r="L85" s="76"/>
      <c r="M85" s="76"/>
      <c r="N85" s="79">
        <f>IF(K85=0,0,HLOOKUP(K85,ЕТС!$D$13:$AD$14,2))</f>
        <v>0</v>
      </c>
      <c r="O85" s="79"/>
      <c r="P85" s="79"/>
      <c r="Q85" s="75">
        <f>IF(K85=0,0,VLOOKUP(K85,'Кор.коэфф.'!$I$8:$J$34,2))</f>
        <v>0</v>
      </c>
      <c r="R85" s="75"/>
      <c r="S85" s="75"/>
      <c r="T85" s="85"/>
      <c r="U85" s="85"/>
      <c r="V85" s="85"/>
      <c r="W85" s="71">
        <f t="shared" si="26"/>
        <v>0</v>
      </c>
      <c r="X85" s="71"/>
      <c r="Y85" s="71"/>
      <c r="Z85" s="83"/>
      <c r="AA85" s="84"/>
      <c r="AB85" s="71">
        <f t="shared" si="27"/>
        <v>0</v>
      </c>
      <c r="AC85" s="71"/>
      <c r="AD85" s="71"/>
      <c r="AE85" s="83"/>
      <c r="AF85" s="84"/>
      <c r="AG85" s="71">
        <f t="shared" si="28"/>
        <v>0</v>
      </c>
      <c r="AH85" s="71"/>
      <c r="AI85" s="71"/>
      <c r="AJ85" s="83"/>
      <c r="AK85" s="84"/>
      <c r="AL85" s="71">
        <f t="shared" si="29"/>
        <v>0</v>
      </c>
      <c r="AM85" s="71"/>
      <c r="AN85" s="71"/>
      <c r="AO85" s="83"/>
      <c r="AP85" s="84"/>
      <c r="AQ85" s="71">
        <f t="shared" si="30"/>
        <v>0</v>
      </c>
      <c r="AR85" s="71"/>
      <c r="AS85" s="71"/>
      <c r="AT85" s="83"/>
      <c r="AU85" s="84"/>
      <c r="AV85" s="71">
        <f t="shared" si="31"/>
        <v>0</v>
      </c>
      <c r="AW85" s="71"/>
      <c r="AX85" s="71"/>
      <c r="AY85" s="72">
        <f t="shared" si="32"/>
        <v>0</v>
      </c>
      <c r="AZ85" s="72"/>
      <c r="BA85" s="72"/>
      <c r="BB85" s="80"/>
      <c r="BC85" s="80"/>
      <c r="BD85" s="80"/>
      <c r="BE85" s="80"/>
      <c r="BF85" s="81">
        <f t="shared" si="33"/>
        <v>0</v>
      </c>
      <c r="BG85" s="81"/>
      <c r="BH85" s="81"/>
      <c r="BI85" s="81"/>
      <c r="BJ85" s="81"/>
      <c r="BK85" s="81"/>
      <c r="BL85" s="80"/>
      <c r="BM85" s="80"/>
      <c r="BN85" s="80"/>
      <c r="BO85" s="80"/>
      <c r="BP85" s="81">
        <f t="shared" si="34"/>
        <v>0</v>
      </c>
      <c r="BQ85" s="81"/>
      <c r="BR85" s="81"/>
      <c r="BS85" s="81"/>
      <c r="BT85" s="81"/>
      <c r="BU85" s="81"/>
      <c r="BV85" s="80"/>
      <c r="BW85" s="80"/>
      <c r="BX85" s="80"/>
      <c r="BY85" s="80"/>
      <c r="BZ85" s="81">
        <f t="shared" si="35"/>
        <v>0</v>
      </c>
      <c r="CA85" s="81"/>
      <c r="CB85" s="81"/>
      <c r="CC85" s="81"/>
      <c r="CD85" s="81"/>
      <c r="CE85" s="81"/>
      <c r="CF85" s="80"/>
      <c r="CG85" s="80"/>
      <c r="CH85" s="80"/>
      <c r="CI85" s="80"/>
      <c r="CJ85" s="81">
        <f t="shared" si="36"/>
        <v>0</v>
      </c>
      <c r="CK85" s="81"/>
      <c r="CL85" s="81"/>
      <c r="CM85" s="81"/>
      <c r="CN85" s="81"/>
      <c r="CO85" s="81">
        <f t="shared" si="37"/>
        <v>0</v>
      </c>
      <c r="CP85" s="81"/>
      <c r="CQ85" s="81"/>
      <c r="CR85" s="81"/>
      <c r="CS85" s="81"/>
      <c r="CT85" s="81"/>
      <c r="CU85" s="82">
        <f t="shared" si="38"/>
        <v>0</v>
      </c>
      <c r="CV85" s="82"/>
      <c r="CW85" s="82"/>
      <c r="CX85" s="82"/>
      <c r="CY85" s="82"/>
      <c r="CZ85" s="82"/>
      <c r="DA85" s="4"/>
    </row>
    <row r="86" spans="2:105" ht="13.5" customHeight="1">
      <c r="B86" s="3"/>
      <c r="C86" s="86"/>
      <c r="D86" s="86"/>
      <c r="E86" s="86"/>
      <c r="F86" s="86"/>
      <c r="G86" s="86"/>
      <c r="H86" s="86"/>
      <c r="I86" s="87"/>
      <c r="J86" s="87"/>
      <c r="K86" s="76"/>
      <c r="L86" s="76"/>
      <c r="M86" s="76"/>
      <c r="N86" s="79">
        <f>IF(K86=0,0,HLOOKUP(K86,ЕТС!$D$13:$AD$14,2))</f>
        <v>0</v>
      </c>
      <c r="O86" s="79"/>
      <c r="P86" s="79"/>
      <c r="Q86" s="75">
        <f>IF(K86=0,0,VLOOKUP(K86,'Кор.коэфф.'!$I$8:$J$34,2))</f>
        <v>0</v>
      </c>
      <c r="R86" s="75"/>
      <c r="S86" s="75"/>
      <c r="T86" s="85"/>
      <c r="U86" s="85"/>
      <c r="V86" s="85"/>
      <c r="W86" s="71">
        <f t="shared" si="26"/>
        <v>0</v>
      </c>
      <c r="X86" s="71"/>
      <c r="Y86" s="71"/>
      <c r="Z86" s="83"/>
      <c r="AA86" s="84"/>
      <c r="AB86" s="71">
        <f t="shared" si="27"/>
        <v>0</v>
      </c>
      <c r="AC86" s="71"/>
      <c r="AD86" s="71"/>
      <c r="AE86" s="83"/>
      <c r="AF86" s="84"/>
      <c r="AG86" s="71">
        <f t="shared" si="28"/>
        <v>0</v>
      </c>
      <c r="AH86" s="71"/>
      <c r="AI86" s="71"/>
      <c r="AJ86" s="83"/>
      <c r="AK86" s="84"/>
      <c r="AL86" s="71">
        <f t="shared" si="29"/>
        <v>0</v>
      </c>
      <c r="AM86" s="71"/>
      <c r="AN86" s="71"/>
      <c r="AO86" s="83"/>
      <c r="AP86" s="84"/>
      <c r="AQ86" s="71">
        <f t="shared" si="30"/>
        <v>0</v>
      </c>
      <c r="AR86" s="71"/>
      <c r="AS86" s="71"/>
      <c r="AT86" s="83"/>
      <c r="AU86" s="84"/>
      <c r="AV86" s="71">
        <f t="shared" si="31"/>
        <v>0</v>
      </c>
      <c r="AW86" s="71"/>
      <c r="AX86" s="71"/>
      <c r="AY86" s="72">
        <f t="shared" si="32"/>
        <v>0</v>
      </c>
      <c r="AZ86" s="72"/>
      <c r="BA86" s="72"/>
      <c r="BB86" s="80"/>
      <c r="BC86" s="80"/>
      <c r="BD86" s="80"/>
      <c r="BE86" s="80"/>
      <c r="BF86" s="81">
        <f t="shared" si="33"/>
        <v>0</v>
      </c>
      <c r="BG86" s="81"/>
      <c r="BH86" s="81"/>
      <c r="BI86" s="81"/>
      <c r="BJ86" s="81"/>
      <c r="BK86" s="81"/>
      <c r="BL86" s="80"/>
      <c r="BM86" s="80"/>
      <c r="BN86" s="80"/>
      <c r="BO86" s="80"/>
      <c r="BP86" s="81">
        <f t="shared" si="34"/>
        <v>0</v>
      </c>
      <c r="BQ86" s="81"/>
      <c r="BR86" s="81"/>
      <c r="BS86" s="81"/>
      <c r="BT86" s="81"/>
      <c r="BU86" s="81"/>
      <c r="BV86" s="80"/>
      <c r="BW86" s="80"/>
      <c r="BX86" s="80"/>
      <c r="BY86" s="80"/>
      <c r="BZ86" s="81">
        <f t="shared" si="35"/>
        <v>0</v>
      </c>
      <c r="CA86" s="81"/>
      <c r="CB86" s="81"/>
      <c r="CC86" s="81"/>
      <c r="CD86" s="81"/>
      <c r="CE86" s="81"/>
      <c r="CF86" s="80"/>
      <c r="CG86" s="80"/>
      <c r="CH86" s="80"/>
      <c r="CI86" s="80"/>
      <c r="CJ86" s="81">
        <f t="shared" si="36"/>
        <v>0</v>
      </c>
      <c r="CK86" s="81"/>
      <c r="CL86" s="81"/>
      <c r="CM86" s="81"/>
      <c r="CN86" s="81"/>
      <c r="CO86" s="81">
        <f t="shared" si="37"/>
        <v>0</v>
      </c>
      <c r="CP86" s="81"/>
      <c r="CQ86" s="81"/>
      <c r="CR86" s="81"/>
      <c r="CS86" s="81"/>
      <c r="CT86" s="81"/>
      <c r="CU86" s="82">
        <f t="shared" si="38"/>
        <v>0</v>
      </c>
      <c r="CV86" s="82"/>
      <c r="CW86" s="82"/>
      <c r="CX86" s="82"/>
      <c r="CY86" s="82"/>
      <c r="CZ86" s="82"/>
      <c r="DA86" s="4"/>
    </row>
    <row r="87" spans="2:105" ht="13.5" customHeight="1">
      <c r="B87" s="3"/>
      <c r="C87" s="86"/>
      <c r="D87" s="86"/>
      <c r="E87" s="86"/>
      <c r="F87" s="86"/>
      <c r="G87" s="86"/>
      <c r="H87" s="86"/>
      <c r="I87" s="87"/>
      <c r="J87" s="87"/>
      <c r="K87" s="76"/>
      <c r="L87" s="76"/>
      <c r="M87" s="76"/>
      <c r="N87" s="79">
        <f>IF(K87=0,0,HLOOKUP(K87,ЕТС!$D$13:$AD$14,2))</f>
        <v>0</v>
      </c>
      <c r="O87" s="79"/>
      <c r="P87" s="79"/>
      <c r="Q87" s="75">
        <f>IF(K87=0,0,VLOOKUP(K87,'Кор.коэфф.'!$I$8:$J$34,2))</f>
        <v>0</v>
      </c>
      <c r="R87" s="75"/>
      <c r="S87" s="75"/>
      <c r="T87" s="85"/>
      <c r="U87" s="85"/>
      <c r="V87" s="85"/>
      <c r="W87" s="71">
        <f t="shared" si="26"/>
        <v>0</v>
      </c>
      <c r="X87" s="71"/>
      <c r="Y87" s="71"/>
      <c r="Z87" s="83"/>
      <c r="AA87" s="84"/>
      <c r="AB87" s="71">
        <f t="shared" si="27"/>
        <v>0</v>
      </c>
      <c r="AC87" s="71"/>
      <c r="AD87" s="71"/>
      <c r="AE87" s="83"/>
      <c r="AF87" s="84"/>
      <c r="AG87" s="71">
        <f t="shared" si="28"/>
        <v>0</v>
      </c>
      <c r="AH87" s="71"/>
      <c r="AI87" s="71"/>
      <c r="AJ87" s="83"/>
      <c r="AK87" s="84"/>
      <c r="AL87" s="71">
        <f t="shared" si="29"/>
        <v>0</v>
      </c>
      <c r="AM87" s="71"/>
      <c r="AN87" s="71"/>
      <c r="AO87" s="83"/>
      <c r="AP87" s="84"/>
      <c r="AQ87" s="71">
        <f t="shared" si="30"/>
        <v>0</v>
      </c>
      <c r="AR87" s="71"/>
      <c r="AS87" s="71"/>
      <c r="AT87" s="83"/>
      <c r="AU87" s="84"/>
      <c r="AV87" s="71">
        <f t="shared" si="31"/>
        <v>0</v>
      </c>
      <c r="AW87" s="71"/>
      <c r="AX87" s="71"/>
      <c r="AY87" s="72">
        <f t="shared" si="32"/>
        <v>0</v>
      </c>
      <c r="AZ87" s="72"/>
      <c r="BA87" s="72"/>
      <c r="BB87" s="80"/>
      <c r="BC87" s="80"/>
      <c r="BD87" s="80"/>
      <c r="BE87" s="80"/>
      <c r="BF87" s="81">
        <f t="shared" si="33"/>
        <v>0</v>
      </c>
      <c r="BG87" s="81"/>
      <c r="BH87" s="81"/>
      <c r="BI87" s="81"/>
      <c r="BJ87" s="81"/>
      <c r="BK87" s="81"/>
      <c r="BL87" s="80"/>
      <c r="BM87" s="80"/>
      <c r="BN87" s="80"/>
      <c r="BO87" s="80"/>
      <c r="BP87" s="81">
        <f t="shared" si="34"/>
        <v>0</v>
      </c>
      <c r="BQ87" s="81"/>
      <c r="BR87" s="81"/>
      <c r="BS87" s="81"/>
      <c r="BT87" s="81"/>
      <c r="BU87" s="81"/>
      <c r="BV87" s="80"/>
      <c r="BW87" s="80"/>
      <c r="BX87" s="80"/>
      <c r="BY87" s="80"/>
      <c r="BZ87" s="81">
        <f t="shared" si="35"/>
        <v>0</v>
      </c>
      <c r="CA87" s="81"/>
      <c r="CB87" s="81"/>
      <c r="CC87" s="81"/>
      <c r="CD87" s="81"/>
      <c r="CE87" s="81"/>
      <c r="CF87" s="80"/>
      <c r="CG87" s="80"/>
      <c r="CH87" s="80"/>
      <c r="CI87" s="80"/>
      <c r="CJ87" s="81">
        <f t="shared" si="36"/>
        <v>0</v>
      </c>
      <c r="CK87" s="81"/>
      <c r="CL87" s="81"/>
      <c r="CM87" s="81"/>
      <c r="CN87" s="81"/>
      <c r="CO87" s="81">
        <f t="shared" si="37"/>
        <v>0</v>
      </c>
      <c r="CP87" s="81"/>
      <c r="CQ87" s="81"/>
      <c r="CR87" s="81"/>
      <c r="CS87" s="81"/>
      <c r="CT87" s="81"/>
      <c r="CU87" s="82">
        <f t="shared" si="38"/>
        <v>0</v>
      </c>
      <c r="CV87" s="82"/>
      <c r="CW87" s="82"/>
      <c r="CX87" s="82"/>
      <c r="CY87" s="82"/>
      <c r="CZ87" s="82"/>
      <c r="DA87" s="4"/>
    </row>
    <row r="88" spans="2:105" ht="13.5" customHeight="1">
      <c r="B88" s="3"/>
      <c r="C88" s="86"/>
      <c r="D88" s="86"/>
      <c r="E88" s="86"/>
      <c r="F88" s="86"/>
      <c r="G88" s="86"/>
      <c r="H88" s="86"/>
      <c r="I88" s="87"/>
      <c r="J88" s="87"/>
      <c r="K88" s="76"/>
      <c r="L88" s="76"/>
      <c r="M88" s="76"/>
      <c r="N88" s="79">
        <f>IF(K88=0,0,HLOOKUP(K88,ЕТС!$D$13:$AD$14,2))</f>
        <v>0</v>
      </c>
      <c r="O88" s="79"/>
      <c r="P88" s="79"/>
      <c r="Q88" s="75">
        <f>IF(K88=0,0,VLOOKUP(K88,'Кор.коэфф.'!$I$8:$J$34,2))</f>
        <v>0</v>
      </c>
      <c r="R88" s="75"/>
      <c r="S88" s="75"/>
      <c r="T88" s="85"/>
      <c r="U88" s="85"/>
      <c r="V88" s="85"/>
      <c r="W88" s="71">
        <f t="shared" si="26"/>
        <v>0</v>
      </c>
      <c r="X88" s="71"/>
      <c r="Y88" s="71"/>
      <c r="Z88" s="83"/>
      <c r="AA88" s="84"/>
      <c r="AB88" s="71">
        <f t="shared" si="27"/>
        <v>0</v>
      </c>
      <c r="AC88" s="71"/>
      <c r="AD88" s="71"/>
      <c r="AE88" s="83"/>
      <c r="AF88" s="84"/>
      <c r="AG88" s="71">
        <f t="shared" si="28"/>
        <v>0</v>
      </c>
      <c r="AH88" s="71"/>
      <c r="AI88" s="71"/>
      <c r="AJ88" s="83"/>
      <c r="AK88" s="84"/>
      <c r="AL88" s="71">
        <f t="shared" si="29"/>
        <v>0</v>
      </c>
      <c r="AM88" s="71"/>
      <c r="AN88" s="71"/>
      <c r="AO88" s="83"/>
      <c r="AP88" s="84"/>
      <c r="AQ88" s="71">
        <f t="shared" si="30"/>
        <v>0</v>
      </c>
      <c r="AR88" s="71"/>
      <c r="AS88" s="71"/>
      <c r="AT88" s="83"/>
      <c r="AU88" s="84"/>
      <c r="AV88" s="71">
        <f t="shared" si="31"/>
        <v>0</v>
      </c>
      <c r="AW88" s="71"/>
      <c r="AX88" s="71"/>
      <c r="AY88" s="72">
        <f t="shared" si="32"/>
        <v>0</v>
      </c>
      <c r="AZ88" s="72"/>
      <c r="BA88" s="72"/>
      <c r="BB88" s="80"/>
      <c r="BC88" s="80"/>
      <c r="BD88" s="80"/>
      <c r="BE88" s="80"/>
      <c r="BF88" s="81">
        <f t="shared" si="33"/>
        <v>0</v>
      </c>
      <c r="BG88" s="81"/>
      <c r="BH88" s="81"/>
      <c r="BI88" s="81"/>
      <c r="BJ88" s="81"/>
      <c r="BK88" s="81"/>
      <c r="BL88" s="80"/>
      <c r="BM88" s="80"/>
      <c r="BN88" s="80"/>
      <c r="BO88" s="80"/>
      <c r="BP88" s="81">
        <f t="shared" si="34"/>
        <v>0</v>
      </c>
      <c r="BQ88" s="81"/>
      <c r="BR88" s="81"/>
      <c r="BS88" s="81"/>
      <c r="BT88" s="81"/>
      <c r="BU88" s="81"/>
      <c r="BV88" s="80"/>
      <c r="BW88" s="80"/>
      <c r="BX88" s="80"/>
      <c r="BY88" s="80"/>
      <c r="BZ88" s="81">
        <f t="shared" si="35"/>
        <v>0</v>
      </c>
      <c r="CA88" s="81"/>
      <c r="CB88" s="81"/>
      <c r="CC88" s="81"/>
      <c r="CD88" s="81"/>
      <c r="CE88" s="81"/>
      <c r="CF88" s="80"/>
      <c r="CG88" s="80"/>
      <c r="CH88" s="80"/>
      <c r="CI88" s="80"/>
      <c r="CJ88" s="81">
        <f t="shared" si="36"/>
        <v>0</v>
      </c>
      <c r="CK88" s="81"/>
      <c r="CL88" s="81"/>
      <c r="CM88" s="81"/>
      <c r="CN88" s="81"/>
      <c r="CO88" s="81">
        <f t="shared" si="37"/>
        <v>0</v>
      </c>
      <c r="CP88" s="81"/>
      <c r="CQ88" s="81"/>
      <c r="CR88" s="81"/>
      <c r="CS88" s="81"/>
      <c r="CT88" s="81"/>
      <c r="CU88" s="82">
        <f t="shared" si="38"/>
        <v>0</v>
      </c>
      <c r="CV88" s="82"/>
      <c r="CW88" s="82"/>
      <c r="CX88" s="82"/>
      <c r="CY88" s="82"/>
      <c r="CZ88" s="82"/>
      <c r="DA88" s="4"/>
    </row>
    <row r="89" spans="2:105" ht="13.5" customHeight="1">
      <c r="B89" s="3"/>
      <c r="C89" s="86"/>
      <c r="D89" s="86"/>
      <c r="E89" s="86"/>
      <c r="F89" s="86"/>
      <c r="G89" s="86"/>
      <c r="H89" s="86"/>
      <c r="I89" s="87"/>
      <c r="J89" s="87"/>
      <c r="K89" s="76"/>
      <c r="L89" s="76"/>
      <c r="M89" s="76"/>
      <c r="N89" s="79">
        <f>IF(K89=0,0,HLOOKUP(K89,ЕТС!$D$13:$AD$14,2))</f>
        <v>0</v>
      </c>
      <c r="O89" s="79"/>
      <c r="P89" s="79"/>
      <c r="Q89" s="75">
        <f>IF(K89=0,0,VLOOKUP(K89,'Кор.коэфф.'!$I$8:$J$34,2))</f>
        <v>0</v>
      </c>
      <c r="R89" s="75"/>
      <c r="S89" s="75"/>
      <c r="T89" s="85"/>
      <c r="U89" s="85"/>
      <c r="V89" s="85"/>
      <c r="W89" s="71">
        <f t="shared" si="26"/>
        <v>0</v>
      </c>
      <c r="X89" s="71"/>
      <c r="Y89" s="71"/>
      <c r="Z89" s="83"/>
      <c r="AA89" s="84"/>
      <c r="AB89" s="71">
        <f t="shared" si="27"/>
        <v>0</v>
      </c>
      <c r="AC89" s="71"/>
      <c r="AD89" s="71"/>
      <c r="AE89" s="83"/>
      <c r="AF89" s="84"/>
      <c r="AG89" s="71">
        <f t="shared" si="28"/>
        <v>0</v>
      </c>
      <c r="AH89" s="71"/>
      <c r="AI89" s="71"/>
      <c r="AJ89" s="83"/>
      <c r="AK89" s="84"/>
      <c r="AL89" s="71">
        <f t="shared" si="29"/>
        <v>0</v>
      </c>
      <c r="AM89" s="71"/>
      <c r="AN89" s="71"/>
      <c r="AO89" s="83"/>
      <c r="AP89" s="84"/>
      <c r="AQ89" s="71">
        <f t="shared" si="30"/>
        <v>0</v>
      </c>
      <c r="AR89" s="71"/>
      <c r="AS89" s="71"/>
      <c r="AT89" s="83"/>
      <c r="AU89" s="84"/>
      <c r="AV89" s="71">
        <f t="shared" si="31"/>
        <v>0</v>
      </c>
      <c r="AW89" s="71"/>
      <c r="AX89" s="71"/>
      <c r="AY89" s="72">
        <f t="shared" si="32"/>
        <v>0</v>
      </c>
      <c r="AZ89" s="72"/>
      <c r="BA89" s="72"/>
      <c r="BB89" s="80"/>
      <c r="BC89" s="80"/>
      <c r="BD89" s="80"/>
      <c r="BE89" s="80"/>
      <c r="BF89" s="81">
        <f t="shared" si="33"/>
        <v>0</v>
      </c>
      <c r="BG89" s="81"/>
      <c r="BH89" s="81"/>
      <c r="BI89" s="81"/>
      <c r="BJ89" s="81"/>
      <c r="BK89" s="81"/>
      <c r="BL89" s="80"/>
      <c r="BM89" s="80"/>
      <c r="BN89" s="80"/>
      <c r="BO89" s="80"/>
      <c r="BP89" s="81">
        <f t="shared" si="34"/>
        <v>0</v>
      </c>
      <c r="BQ89" s="81"/>
      <c r="BR89" s="81"/>
      <c r="BS89" s="81"/>
      <c r="BT89" s="81"/>
      <c r="BU89" s="81"/>
      <c r="BV89" s="80"/>
      <c r="BW89" s="80"/>
      <c r="BX89" s="80"/>
      <c r="BY89" s="80"/>
      <c r="BZ89" s="81">
        <f t="shared" si="35"/>
        <v>0</v>
      </c>
      <c r="CA89" s="81"/>
      <c r="CB89" s="81"/>
      <c r="CC89" s="81"/>
      <c r="CD89" s="81"/>
      <c r="CE89" s="81"/>
      <c r="CF89" s="80"/>
      <c r="CG89" s="80"/>
      <c r="CH89" s="80"/>
      <c r="CI89" s="80"/>
      <c r="CJ89" s="81">
        <f t="shared" si="36"/>
        <v>0</v>
      </c>
      <c r="CK89" s="81"/>
      <c r="CL89" s="81"/>
      <c r="CM89" s="81"/>
      <c r="CN89" s="81"/>
      <c r="CO89" s="81">
        <f t="shared" si="37"/>
        <v>0</v>
      </c>
      <c r="CP89" s="81"/>
      <c r="CQ89" s="81"/>
      <c r="CR89" s="81"/>
      <c r="CS89" s="81"/>
      <c r="CT89" s="81"/>
      <c r="CU89" s="82">
        <f t="shared" si="38"/>
        <v>0</v>
      </c>
      <c r="CV89" s="82"/>
      <c r="CW89" s="82"/>
      <c r="CX89" s="82"/>
      <c r="CY89" s="82"/>
      <c r="CZ89" s="82"/>
      <c r="DA89" s="4"/>
    </row>
    <row r="90" spans="2:105" ht="13.5" customHeight="1">
      <c r="B90" s="3"/>
      <c r="C90" s="86"/>
      <c r="D90" s="86"/>
      <c r="E90" s="86"/>
      <c r="F90" s="86"/>
      <c r="G90" s="86"/>
      <c r="H90" s="86"/>
      <c r="I90" s="87"/>
      <c r="J90" s="87"/>
      <c r="K90" s="76"/>
      <c r="L90" s="76"/>
      <c r="M90" s="76"/>
      <c r="N90" s="79">
        <f>IF(K90=0,0,HLOOKUP(K90,ЕТС!$D$13:$AD$14,2))</f>
        <v>0</v>
      </c>
      <c r="O90" s="79"/>
      <c r="P90" s="79"/>
      <c r="Q90" s="75">
        <f>IF(K90=0,0,VLOOKUP(K90,'Кор.коэфф.'!$I$8:$J$34,2))</f>
        <v>0</v>
      </c>
      <c r="R90" s="75"/>
      <c r="S90" s="75"/>
      <c r="T90" s="85"/>
      <c r="U90" s="85"/>
      <c r="V90" s="85"/>
      <c r="W90" s="71">
        <f t="shared" si="26"/>
        <v>0</v>
      </c>
      <c r="X90" s="71"/>
      <c r="Y90" s="71"/>
      <c r="Z90" s="83"/>
      <c r="AA90" s="84"/>
      <c r="AB90" s="71">
        <f t="shared" si="27"/>
        <v>0</v>
      </c>
      <c r="AC90" s="71"/>
      <c r="AD90" s="71"/>
      <c r="AE90" s="83"/>
      <c r="AF90" s="84"/>
      <c r="AG90" s="71">
        <f t="shared" si="28"/>
        <v>0</v>
      </c>
      <c r="AH90" s="71"/>
      <c r="AI90" s="71"/>
      <c r="AJ90" s="83"/>
      <c r="AK90" s="84"/>
      <c r="AL90" s="71">
        <f t="shared" si="29"/>
        <v>0</v>
      </c>
      <c r="AM90" s="71"/>
      <c r="AN90" s="71"/>
      <c r="AO90" s="83"/>
      <c r="AP90" s="84"/>
      <c r="AQ90" s="71">
        <f t="shared" si="30"/>
        <v>0</v>
      </c>
      <c r="AR90" s="71"/>
      <c r="AS90" s="71"/>
      <c r="AT90" s="83"/>
      <c r="AU90" s="84"/>
      <c r="AV90" s="71">
        <f t="shared" si="31"/>
        <v>0</v>
      </c>
      <c r="AW90" s="71"/>
      <c r="AX90" s="71"/>
      <c r="AY90" s="72">
        <f t="shared" si="32"/>
        <v>0</v>
      </c>
      <c r="AZ90" s="72"/>
      <c r="BA90" s="72"/>
      <c r="BB90" s="80"/>
      <c r="BC90" s="80"/>
      <c r="BD90" s="80"/>
      <c r="BE90" s="80"/>
      <c r="BF90" s="81">
        <f t="shared" si="33"/>
        <v>0</v>
      </c>
      <c r="BG90" s="81"/>
      <c r="BH90" s="81"/>
      <c r="BI90" s="81"/>
      <c r="BJ90" s="81"/>
      <c r="BK90" s="81"/>
      <c r="BL90" s="80"/>
      <c r="BM90" s="80"/>
      <c r="BN90" s="80"/>
      <c r="BO90" s="80"/>
      <c r="BP90" s="81">
        <f t="shared" si="34"/>
        <v>0</v>
      </c>
      <c r="BQ90" s="81"/>
      <c r="BR90" s="81"/>
      <c r="BS90" s="81"/>
      <c r="BT90" s="81"/>
      <c r="BU90" s="81"/>
      <c r="BV90" s="80"/>
      <c r="BW90" s="80"/>
      <c r="BX90" s="80"/>
      <c r="BY90" s="80"/>
      <c r="BZ90" s="81">
        <f t="shared" si="35"/>
        <v>0</v>
      </c>
      <c r="CA90" s="81"/>
      <c r="CB90" s="81"/>
      <c r="CC90" s="81"/>
      <c r="CD90" s="81"/>
      <c r="CE90" s="81"/>
      <c r="CF90" s="80"/>
      <c r="CG90" s="80"/>
      <c r="CH90" s="80"/>
      <c r="CI90" s="80"/>
      <c r="CJ90" s="81">
        <f t="shared" si="36"/>
        <v>0</v>
      </c>
      <c r="CK90" s="81"/>
      <c r="CL90" s="81"/>
      <c r="CM90" s="81"/>
      <c r="CN90" s="81"/>
      <c r="CO90" s="81">
        <f t="shared" si="37"/>
        <v>0</v>
      </c>
      <c r="CP90" s="81"/>
      <c r="CQ90" s="81"/>
      <c r="CR90" s="81"/>
      <c r="CS90" s="81"/>
      <c r="CT90" s="81"/>
      <c r="CU90" s="82">
        <f t="shared" si="38"/>
        <v>0</v>
      </c>
      <c r="CV90" s="82"/>
      <c r="CW90" s="82"/>
      <c r="CX90" s="82"/>
      <c r="CY90" s="82"/>
      <c r="CZ90" s="82"/>
      <c r="DA90" s="4"/>
    </row>
    <row r="91" spans="2:105" ht="13.5" customHeight="1">
      <c r="B91" s="3"/>
      <c r="C91" s="86"/>
      <c r="D91" s="86"/>
      <c r="E91" s="86"/>
      <c r="F91" s="86"/>
      <c r="G91" s="86"/>
      <c r="H91" s="86"/>
      <c r="I91" s="87"/>
      <c r="J91" s="87"/>
      <c r="K91" s="76"/>
      <c r="L91" s="76"/>
      <c r="M91" s="76"/>
      <c r="N91" s="79">
        <f>IF(K91=0,0,HLOOKUP(K91,ЕТС!$D$13:$AD$14,2))</f>
        <v>0</v>
      </c>
      <c r="O91" s="79"/>
      <c r="P91" s="79"/>
      <c r="Q91" s="75">
        <f>IF(K91=0,0,VLOOKUP(K91,'Кор.коэфф.'!$I$8:$J$34,2))</f>
        <v>0</v>
      </c>
      <c r="R91" s="75"/>
      <c r="S91" s="75"/>
      <c r="T91" s="85"/>
      <c r="U91" s="85"/>
      <c r="V91" s="85"/>
      <c r="W91" s="71">
        <f t="shared" si="26"/>
        <v>0</v>
      </c>
      <c r="X91" s="71"/>
      <c r="Y91" s="71"/>
      <c r="Z91" s="83"/>
      <c r="AA91" s="84"/>
      <c r="AB91" s="71">
        <f t="shared" si="27"/>
        <v>0</v>
      </c>
      <c r="AC91" s="71"/>
      <c r="AD91" s="71"/>
      <c r="AE91" s="83"/>
      <c r="AF91" s="84"/>
      <c r="AG91" s="71">
        <f t="shared" si="28"/>
        <v>0</v>
      </c>
      <c r="AH91" s="71"/>
      <c r="AI91" s="71"/>
      <c r="AJ91" s="83"/>
      <c r="AK91" s="84"/>
      <c r="AL91" s="71">
        <f t="shared" si="29"/>
        <v>0</v>
      </c>
      <c r="AM91" s="71"/>
      <c r="AN91" s="71"/>
      <c r="AO91" s="83"/>
      <c r="AP91" s="84"/>
      <c r="AQ91" s="71">
        <f t="shared" si="30"/>
        <v>0</v>
      </c>
      <c r="AR91" s="71"/>
      <c r="AS91" s="71"/>
      <c r="AT91" s="83"/>
      <c r="AU91" s="84"/>
      <c r="AV91" s="71">
        <f t="shared" si="31"/>
        <v>0</v>
      </c>
      <c r="AW91" s="71"/>
      <c r="AX91" s="71"/>
      <c r="AY91" s="72">
        <f t="shared" si="32"/>
        <v>0</v>
      </c>
      <c r="AZ91" s="72"/>
      <c r="BA91" s="72"/>
      <c r="BB91" s="80"/>
      <c r="BC91" s="80"/>
      <c r="BD91" s="80"/>
      <c r="BE91" s="80"/>
      <c r="BF91" s="81">
        <f t="shared" si="33"/>
        <v>0</v>
      </c>
      <c r="BG91" s="81"/>
      <c r="BH91" s="81"/>
      <c r="BI91" s="81"/>
      <c r="BJ91" s="81"/>
      <c r="BK91" s="81"/>
      <c r="BL91" s="80"/>
      <c r="BM91" s="80"/>
      <c r="BN91" s="80"/>
      <c r="BO91" s="80"/>
      <c r="BP91" s="81">
        <f t="shared" si="34"/>
        <v>0</v>
      </c>
      <c r="BQ91" s="81"/>
      <c r="BR91" s="81"/>
      <c r="BS91" s="81"/>
      <c r="BT91" s="81"/>
      <c r="BU91" s="81"/>
      <c r="BV91" s="80"/>
      <c r="BW91" s="80"/>
      <c r="BX91" s="80"/>
      <c r="BY91" s="80"/>
      <c r="BZ91" s="81">
        <f t="shared" si="35"/>
        <v>0</v>
      </c>
      <c r="CA91" s="81"/>
      <c r="CB91" s="81"/>
      <c r="CC91" s="81"/>
      <c r="CD91" s="81"/>
      <c r="CE91" s="81"/>
      <c r="CF91" s="80"/>
      <c r="CG91" s="80"/>
      <c r="CH91" s="80"/>
      <c r="CI91" s="80"/>
      <c r="CJ91" s="81">
        <f t="shared" si="36"/>
        <v>0</v>
      </c>
      <c r="CK91" s="81"/>
      <c r="CL91" s="81"/>
      <c r="CM91" s="81"/>
      <c r="CN91" s="81"/>
      <c r="CO91" s="81">
        <f t="shared" si="37"/>
        <v>0</v>
      </c>
      <c r="CP91" s="81"/>
      <c r="CQ91" s="81"/>
      <c r="CR91" s="81"/>
      <c r="CS91" s="81"/>
      <c r="CT91" s="81"/>
      <c r="CU91" s="82">
        <f t="shared" si="38"/>
        <v>0</v>
      </c>
      <c r="CV91" s="82"/>
      <c r="CW91" s="82"/>
      <c r="CX91" s="82"/>
      <c r="CY91" s="82"/>
      <c r="CZ91" s="82"/>
      <c r="DA91" s="4"/>
    </row>
    <row r="92" spans="2:105" ht="13.5" customHeight="1">
      <c r="B92" s="3"/>
      <c r="C92" s="86"/>
      <c r="D92" s="86"/>
      <c r="E92" s="86"/>
      <c r="F92" s="86"/>
      <c r="G92" s="86"/>
      <c r="H92" s="86"/>
      <c r="I92" s="87"/>
      <c r="J92" s="87"/>
      <c r="K92" s="76"/>
      <c r="L92" s="76"/>
      <c r="M92" s="76"/>
      <c r="N92" s="79">
        <f>IF(K92=0,0,HLOOKUP(K92,ЕТС!$D$13:$AD$14,2))</f>
        <v>0</v>
      </c>
      <c r="O92" s="79"/>
      <c r="P92" s="79"/>
      <c r="Q92" s="75">
        <f>IF(K92=0,0,VLOOKUP(K92,'Кор.коэфф.'!$I$8:$J$34,2))</f>
        <v>0</v>
      </c>
      <c r="R92" s="75"/>
      <c r="S92" s="75"/>
      <c r="T92" s="85"/>
      <c r="U92" s="85"/>
      <c r="V92" s="85"/>
      <c r="W92" s="71">
        <f t="shared" si="26"/>
        <v>0</v>
      </c>
      <c r="X92" s="71"/>
      <c r="Y92" s="71"/>
      <c r="Z92" s="83"/>
      <c r="AA92" s="84"/>
      <c r="AB92" s="71">
        <f t="shared" si="27"/>
        <v>0</v>
      </c>
      <c r="AC92" s="71"/>
      <c r="AD92" s="71"/>
      <c r="AE92" s="83"/>
      <c r="AF92" s="84"/>
      <c r="AG92" s="71">
        <f t="shared" si="28"/>
        <v>0</v>
      </c>
      <c r="AH92" s="71"/>
      <c r="AI92" s="71"/>
      <c r="AJ92" s="83"/>
      <c r="AK92" s="84"/>
      <c r="AL92" s="71">
        <f t="shared" si="29"/>
        <v>0</v>
      </c>
      <c r="AM92" s="71"/>
      <c r="AN92" s="71"/>
      <c r="AO92" s="83"/>
      <c r="AP92" s="84"/>
      <c r="AQ92" s="71">
        <f t="shared" si="30"/>
        <v>0</v>
      </c>
      <c r="AR92" s="71"/>
      <c r="AS92" s="71"/>
      <c r="AT92" s="83"/>
      <c r="AU92" s="84"/>
      <c r="AV92" s="71">
        <f t="shared" si="31"/>
        <v>0</v>
      </c>
      <c r="AW92" s="71"/>
      <c r="AX92" s="71"/>
      <c r="AY92" s="72">
        <f t="shared" si="32"/>
        <v>0</v>
      </c>
      <c r="AZ92" s="72"/>
      <c r="BA92" s="72"/>
      <c r="BB92" s="80"/>
      <c r="BC92" s="80"/>
      <c r="BD92" s="80"/>
      <c r="BE92" s="80"/>
      <c r="BF92" s="81">
        <f t="shared" si="33"/>
        <v>0</v>
      </c>
      <c r="BG92" s="81"/>
      <c r="BH92" s="81"/>
      <c r="BI92" s="81"/>
      <c r="BJ92" s="81"/>
      <c r="BK92" s="81"/>
      <c r="BL92" s="80"/>
      <c r="BM92" s="80"/>
      <c r="BN92" s="80"/>
      <c r="BO92" s="80"/>
      <c r="BP92" s="81">
        <f t="shared" si="34"/>
        <v>0</v>
      </c>
      <c r="BQ92" s="81"/>
      <c r="BR92" s="81"/>
      <c r="BS92" s="81"/>
      <c r="BT92" s="81"/>
      <c r="BU92" s="81"/>
      <c r="BV92" s="80"/>
      <c r="BW92" s="80"/>
      <c r="BX92" s="80"/>
      <c r="BY92" s="80"/>
      <c r="BZ92" s="81">
        <f t="shared" si="35"/>
        <v>0</v>
      </c>
      <c r="CA92" s="81"/>
      <c r="CB92" s="81"/>
      <c r="CC92" s="81"/>
      <c r="CD92" s="81"/>
      <c r="CE92" s="81"/>
      <c r="CF92" s="80"/>
      <c r="CG92" s="80"/>
      <c r="CH92" s="80"/>
      <c r="CI92" s="80"/>
      <c r="CJ92" s="81">
        <f t="shared" si="36"/>
        <v>0</v>
      </c>
      <c r="CK92" s="81"/>
      <c r="CL92" s="81"/>
      <c r="CM92" s="81"/>
      <c r="CN92" s="81"/>
      <c r="CO92" s="81">
        <f t="shared" si="37"/>
        <v>0</v>
      </c>
      <c r="CP92" s="81"/>
      <c r="CQ92" s="81"/>
      <c r="CR92" s="81"/>
      <c r="CS92" s="81"/>
      <c r="CT92" s="81"/>
      <c r="CU92" s="82">
        <f t="shared" si="38"/>
        <v>0</v>
      </c>
      <c r="CV92" s="82"/>
      <c r="CW92" s="82"/>
      <c r="CX92" s="82"/>
      <c r="CY92" s="82"/>
      <c r="CZ92" s="82"/>
      <c r="DA92" s="4"/>
    </row>
    <row r="93" spans="2:105" ht="13.5" customHeight="1">
      <c r="B93" s="3"/>
      <c r="C93" s="100"/>
      <c r="D93" s="100"/>
      <c r="E93" s="100"/>
      <c r="F93" s="100"/>
      <c r="G93" s="100"/>
      <c r="H93" s="100"/>
      <c r="I93" s="101"/>
      <c r="J93" s="101"/>
      <c r="K93" s="102"/>
      <c r="L93" s="102"/>
      <c r="M93" s="102"/>
      <c r="N93" s="103">
        <f>IF(K93=0,0,HLOOKUP(K93,ЕТС!$D$13:$AD$14,2))</f>
        <v>0</v>
      </c>
      <c r="O93" s="103"/>
      <c r="P93" s="103"/>
      <c r="Q93" s="104">
        <f>IF(K93=0,0,VLOOKUP(K93,'Кор.коэфф.'!$I$8:$J$34,2))</f>
        <v>0</v>
      </c>
      <c r="R93" s="104"/>
      <c r="S93" s="104"/>
      <c r="T93" s="105"/>
      <c r="U93" s="105"/>
      <c r="V93" s="105"/>
      <c r="W93" s="92">
        <f t="shared" si="26"/>
        <v>0</v>
      </c>
      <c r="X93" s="92"/>
      <c r="Y93" s="92"/>
      <c r="Z93" s="98"/>
      <c r="AA93" s="99"/>
      <c r="AB93" s="92">
        <f t="shared" si="27"/>
        <v>0</v>
      </c>
      <c r="AC93" s="92"/>
      <c r="AD93" s="92"/>
      <c r="AE93" s="98"/>
      <c r="AF93" s="99"/>
      <c r="AG93" s="92">
        <f t="shared" si="28"/>
        <v>0</v>
      </c>
      <c r="AH93" s="92"/>
      <c r="AI93" s="92"/>
      <c r="AJ93" s="98"/>
      <c r="AK93" s="99"/>
      <c r="AL93" s="92">
        <f t="shared" si="29"/>
        <v>0</v>
      </c>
      <c r="AM93" s="92"/>
      <c r="AN93" s="92"/>
      <c r="AO93" s="98"/>
      <c r="AP93" s="99"/>
      <c r="AQ93" s="92">
        <f t="shared" si="30"/>
        <v>0</v>
      </c>
      <c r="AR93" s="92"/>
      <c r="AS93" s="92"/>
      <c r="AT93" s="98"/>
      <c r="AU93" s="99"/>
      <c r="AV93" s="92">
        <f t="shared" si="31"/>
        <v>0</v>
      </c>
      <c r="AW93" s="92"/>
      <c r="AX93" s="92"/>
      <c r="AY93" s="93">
        <f t="shared" si="32"/>
        <v>0</v>
      </c>
      <c r="AZ93" s="93"/>
      <c r="BA93" s="93"/>
      <c r="BB93" s="177"/>
      <c r="BC93" s="177"/>
      <c r="BD93" s="177"/>
      <c r="BE93" s="177"/>
      <c r="BF93" s="178">
        <f t="shared" si="33"/>
        <v>0</v>
      </c>
      <c r="BG93" s="178"/>
      <c r="BH93" s="178"/>
      <c r="BI93" s="178"/>
      <c r="BJ93" s="178"/>
      <c r="BK93" s="178"/>
      <c r="BL93" s="177"/>
      <c r="BM93" s="177"/>
      <c r="BN93" s="177"/>
      <c r="BO93" s="177"/>
      <c r="BP93" s="178">
        <f t="shared" si="34"/>
        <v>0</v>
      </c>
      <c r="BQ93" s="178"/>
      <c r="BR93" s="178"/>
      <c r="BS93" s="178"/>
      <c r="BT93" s="178"/>
      <c r="BU93" s="178"/>
      <c r="BV93" s="177"/>
      <c r="BW93" s="177"/>
      <c r="BX93" s="177"/>
      <c r="BY93" s="177"/>
      <c r="BZ93" s="178">
        <f t="shared" si="35"/>
        <v>0</v>
      </c>
      <c r="CA93" s="178"/>
      <c r="CB93" s="178"/>
      <c r="CC93" s="178"/>
      <c r="CD93" s="178"/>
      <c r="CE93" s="178"/>
      <c r="CF93" s="177"/>
      <c r="CG93" s="177"/>
      <c r="CH93" s="177"/>
      <c r="CI93" s="177"/>
      <c r="CJ93" s="178">
        <f t="shared" si="36"/>
        <v>0</v>
      </c>
      <c r="CK93" s="178"/>
      <c r="CL93" s="178"/>
      <c r="CM93" s="178"/>
      <c r="CN93" s="178"/>
      <c r="CO93" s="178">
        <f t="shared" si="37"/>
        <v>0</v>
      </c>
      <c r="CP93" s="178"/>
      <c r="CQ93" s="178"/>
      <c r="CR93" s="178"/>
      <c r="CS93" s="178"/>
      <c r="CT93" s="178"/>
      <c r="CU93" s="82">
        <f t="shared" si="38"/>
        <v>0</v>
      </c>
      <c r="CV93" s="82"/>
      <c r="CW93" s="82"/>
      <c r="CX93" s="82"/>
      <c r="CY93" s="82"/>
      <c r="CZ93" s="82"/>
      <c r="DA93" s="4"/>
    </row>
    <row r="94" spans="2:105" ht="13.5" customHeight="1">
      <c r="B94" s="3"/>
      <c r="C94" s="91" t="s">
        <v>112</v>
      </c>
      <c r="D94" s="91"/>
      <c r="E94" s="91"/>
      <c r="F94" s="91"/>
      <c r="G94" s="91"/>
      <c r="H94" s="91"/>
      <c r="I94" s="97">
        <f>SUM(I82:J93)</f>
        <v>0</v>
      </c>
      <c r="J94" s="97"/>
      <c r="K94" s="94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6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65"/>
      <c r="CH94" s="165"/>
      <c r="CI94" s="165"/>
      <c r="CJ94" s="165"/>
      <c r="CK94" s="165"/>
      <c r="CL94" s="165"/>
      <c r="CM94" s="165"/>
      <c r="CN94" s="165"/>
      <c r="CO94" s="165"/>
      <c r="CP94" s="165"/>
      <c r="CQ94" s="165"/>
      <c r="CR94" s="165"/>
      <c r="CS94" s="165"/>
      <c r="CT94" s="165"/>
      <c r="CU94" s="179">
        <f>SUM(CU82:CZ93)</f>
        <v>0</v>
      </c>
      <c r="CV94" s="179"/>
      <c r="CW94" s="179"/>
      <c r="CX94" s="179"/>
      <c r="CY94" s="179"/>
      <c r="CZ94" s="179"/>
      <c r="DA94" s="4"/>
    </row>
    <row r="95" spans="2:105" ht="13.5" customHeight="1">
      <c r="B95" s="3"/>
      <c r="C95" s="91" t="s">
        <v>53</v>
      </c>
      <c r="D95" s="91"/>
      <c r="E95" s="91"/>
      <c r="F95" s="91"/>
      <c r="G95" s="91"/>
      <c r="H95" s="91"/>
      <c r="I95" s="97">
        <f>I94+I81+I68</f>
        <v>0</v>
      </c>
      <c r="J95" s="97"/>
      <c r="K95" s="94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6"/>
      <c r="BB95" s="165"/>
      <c r="BC95" s="165"/>
      <c r="BD95" s="165"/>
      <c r="BE95" s="165"/>
      <c r="BF95" s="165"/>
      <c r="BG95" s="165"/>
      <c r="BH95" s="165"/>
      <c r="BI95" s="165"/>
      <c r="BJ95" s="165"/>
      <c r="BK95" s="165"/>
      <c r="BL95" s="165"/>
      <c r="BM95" s="165"/>
      <c r="BN95" s="165"/>
      <c r="BO95" s="165"/>
      <c r="BP95" s="165"/>
      <c r="BQ95" s="165"/>
      <c r="BR95" s="165"/>
      <c r="BS95" s="165"/>
      <c r="BT95" s="165"/>
      <c r="BU95" s="165"/>
      <c r="BV95" s="165"/>
      <c r="BW95" s="165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79">
        <f>CU94+CU81+CU68</f>
        <v>0</v>
      </c>
      <c r="CV95" s="179"/>
      <c r="CW95" s="179"/>
      <c r="CX95" s="179"/>
      <c r="CY95" s="179"/>
      <c r="CZ95" s="179"/>
      <c r="DA95" s="4"/>
    </row>
    <row r="96" spans="2:105" ht="21.75" customHeight="1">
      <c r="B96" s="3"/>
      <c r="C96" s="91" t="s">
        <v>70</v>
      </c>
      <c r="D96" s="91"/>
      <c r="E96" s="91"/>
      <c r="F96" s="91"/>
      <c r="G96" s="91"/>
      <c r="H96" s="91"/>
      <c r="I96" s="87"/>
      <c r="J96" s="87"/>
      <c r="K96" s="94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6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5"/>
      <c r="DA96" s="4"/>
    </row>
    <row r="97" spans="2:105" ht="13.5" customHeight="1">
      <c r="B97" s="3"/>
      <c r="C97" s="88" t="s">
        <v>54</v>
      </c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90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4"/>
    </row>
    <row r="98" spans="2:105" ht="13.5" customHeight="1">
      <c r="B98" s="3"/>
      <c r="C98" s="77"/>
      <c r="D98" s="77"/>
      <c r="E98" s="77"/>
      <c r="F98" s="77"/>
      <c r="G98" s="77"/>
      <c r="H98" s="77"/>
      <c r="I98" s="78"/>
      <c r="J98" s="78"/>
      <c r="K98" s="76"/>
      <c r="L98" s="76"/>
      <c r="M98" s="76"/>
      <c r="N98" s="79">
        <f>IF(K98=0,0,HLOOKUP(K98,ЕТС!$D$13:$AD$14,2))</f>
        <v>0</v>
      </c>
      <c r="O98" s="79"/>
      <c r="P98" s="79"/>
      <c r="Q98" s="75">
        <f>IF(K98=0,0,VLOOKUP(K98,'Кор.коэфф.'!$I$8:$J$34,2))</f>
        <v>0</v>
      </c>
      <c r="R98" s="75"/>
      <c r="S98" s="75"/>
      <c r="T98" s="76"/>
      <c r="U98" s="76"/>
      <c r="V98" s="76"/>
      <c r="W98" s="71">
        <f>ROUND(IF(T98=0,$AD$41*N98*Q98,$AD$41*N98*Q98*T98),2)</f>
        <v>0</v>
      </c>
      <c r="X98" s="71"/>
      <c r="Y98" s="71"/>
      <c r="Z98" s="73"/>
      <c r="AA98" s="74"/>
      <c r="AB98" s="71">
        <f>ROUND($W98*Z98,2)</f>
        <v>0</v>
      </c>
      <c r="AC98" s="71"/>
      <c r="AD98" s="71"/>
      <c r="AE98" s="73"/>
      <c r="AF98" s="74"/>
      <c r="AG98" s="71">
        <f>ROUND($W98*AE98,2)</f>
        <v>0</v>
      </c>
      <c r="AH98" s="71"/>
      <c r="AI98" s="71"/>
      <c r="AJ98" s="73"/>
      <c r="AK98" s="74"/>
      <c r="AL98" s="71">
        <f>ROUND($AD$41*AJ98,2)</f>
        <v>0</v>
      </c>
      <c r="AM98" s="71"/>
      <c r="AN98" s="71"/>
      <c r="AO98" s="73"/>
      <c r="AP98" s="74"/>
      <c r="AQ98" s="71">
        <f>ROUND($W98*AO98,2)</f>
        <v>0</v>
      </c>
      <c r="AR98" s="71"/>
      <c r="AS98" s="71"/>
      <c r="AT98" s="73"/>
      <c r="AU98" s="74"/>
      <c r="AV98" s="71">
        <f>ROUND($W98*AT98,2)</f>
        <v>0</v>
      </c>
      <c r="AW98" s="71"/>
      <c r="AX98" s="71"/>
      <c r="AY98" s="72">
        <f>ROUND(W98+AB98+AG98+AL98+AQ98+AV98,2)</f>
        <v>0</v>
      </c>
      <c r="AZ98" s="72"/>
      <c r="BA98" s="72"/>
      <c r="BB98" s="69"/>
      <c r="BC98" s="69"/>
      <c r="BD98" s="69"/>
      <c r="BE98" s="69"/>
      <c r="BF98" s="70">
        <f>ROUND($W98*BB98,2)</f>
        <v>0</v>
      </c>
      <c r="BG98" s="70"/>
      <c r="BH98" s="70"/>
      <c r="BI98" s="70"/>
      <c r="BJ98" s="70"/>
      <c r="BK98" s="70"/>
      <c r="BL98" s="69"/>
      <c r="BM98" s="69"/>
      <c r="BN98" s="69"/>
      <c r="BO98" s="69"/>
      <c r="BP98" s="70">
        <f>ROUND($W98*BL98,2)</f>
        <v>0</v>
      </c>
      <c r="BQ98" s="70"/>
      <c r="BR98" s="70"/>
      <c r="BS98" s="70"/>
      <c r="BT98" s="70"/>
      <c r="BU98" s="70"/>
      <c r="BV98" s="69"/>
      <c r="BW98" s="69"/>
      <c r="BX98" s="69"/>
      <c r="BY98" s="69"/>
      <c r="BZ98" s="70">
        <f>ROUND($W98*BV98,2)</f>
        <v>0</v>
      </c>
      <c r="CA98" s="70"/>
      <c r="CB98" s="70"/>
      <c r="CC98" s="70"/>
      <c r="CD98" s="70"/>
      <c r="CE98" s="70"/>
      <c r="CF98" s="69"/>
      <c r="CG98" s="69"/>
      <c r="CH98" s="69"/>
      <c r="CI98" s="69"/>
      <c r="CJ98" s="70">
        <f>ROUND($W98*CF98,2)</f>
        <v>0</v>
      </c>
      <c r="CK98" s="70"/>
      <c r="CL98" s="70"/>
      <c r="CM98" s="70"/>
      <c r="CN98" s="70"/>
      <c r="CO98" s="70">
        <f>ROUND(AY98+BF98+BP98+BZ98+CJ98,2)</f>
        <v>0</v>
      </c>
      <c r="CP98" s="70"/>
      <c r="CQ98" s="70"/>
      <c r="CR98" s="70"/>
      <c r="CS98" s="70"/>
      <c r="CT98" s="70"/>
      <c r="CU98" s="181">
        <f>ROUND(CO98*I98,2)</f>
        <v>0</v>
      </c>
      <c r="CV98" s="181"/>
      <c r="CW98" s="181"/>
      <c r="CX98" s="181"/>
      <c r="CY98" s="181"/>
      <c r="CZ98" s="181"/>
      <c r="DA98" s="4"/>
    </row>
    <row r="99" spans="2:105" ht="15" customHeight="1">
      <c r="B99" s="3"/>
      <c r="C99" s="86"/>
      <c r="D99" s="86"/>
      <c r="E99" s="86"/>
      <c r="F99" s="86"/>
      <c r="G99" s="86"/>
      <c r="H99" s="86"/>
      <c r="I99" s="87"/>
      <c r="J99" s="87"/>
      <c r="K99" s="76"/>
      <c r="L99" s="76"/>
      <c r="M99" s="76"/>
      <c r="N99" s="79">
        <f>IF(K99=0,0,HLOOKUP(K99,ЕТС!$D$13:$AD$14,2))</f>
        <v>0</v>
      </c>
      <c r="O99" s="79"/>
      <c r="P99" s="79"/>
      <c r="Q99" s="75">
        <f>IF(K99=0,0,VLOOKUP(K99,'Кор.коэфф.'!$I$8:$J$34,2))</f>
        <v>0</v>
      </c>
      <c r="R99" s="75"/>
      <c r="S99" s="75"/>
      <c r="T99" s="85"/>
      <c r="U99" s="85"/>
      <c r="V99" s="85"/>
      <c r="W99" s="71">
        <f>ROUND(IF(T99=0,$AD$41*N99*Q99,$AD$41*N99*Q99*T99),2)</f>
        <v>0</v>
      </c>
      <c r="X99" s="71"/>
      <c r="Y99" s="71"/>
      <c r="Z99" s="83"/>
      <c r="AA99" s="84"/>
      <c r="AB99" s="71">
        <f>ROUND($W99*Z99,2)</f>
        <v>0</v>
      </c>
      <c r="AC99" s="71"/>
      <c r="AD99" s="71"/>
      <c r="AE99" s="83"/>
      <c r="AF99" s="84"/>
      <c r="AG99" s="71">
        <f>ROUND($W99*AE99,2)</f>
        <v>0</v>
      </c>
      <c r="AH99" s="71"/>
      <c r="AI99" s="71"/>
      <c r="AJ99" s="83"/>
      <c r="AK99" s="84"/>
      <c r="AL99" s="71">
        <f>ROUND($AD$41*AJ99,2)</f>
        <v>0</v>
      </c>
      <c r="AM99" s="71"/>
      <c r="AN99" s="71"/>
      <c r="AO99" s="83"/>
      <c r="AP99" s="84"/>
      <c r="AQ99" s="71">
        <f>ROUND($W99*AO99,2)</f>
        <v>0</v>
      </c>
      <c r="AR99" s="71"/>
      <c r="AS99" s="71"/>
      <c r="AT99" s="83"/>
      <c r="AU99" s="84"/>
      <c r="AV99" s="71">
        <f>ROUND($W99*AT99,2)</f>
        <v>0</v>
      </c>
      <c r="AW99" s="71"/>
      <c r="AX99" s="71"/>
      <c r="AY99" s="72">
        <f>ROUND(W99+AB99+AG99+AL99+AQ99+AV99,2)</f>
        <v>0</v>
      </c>
      <c r="AZ99" s="72"/>
      <c r="BA99" s="72"/>
      <c r="BB99" s="80"/>
      <c r="BC99" s="80"/>
      <c r="BD99" s="80"/>
      <c r="BE99" s="80"/>
      <c r="BF99" s="81">
        <f>ROUND($W99*BB99,2)</f>
        <v>0</v>
      </c>
      <c r="BG99" s="81"/>
      <c r="BH99" s="81"/>
      <c r="BI99" s="81"/>
      <c r="BJ99" s="81"/>
      <c r="BK99" s="81"/>
      <c r="BL99" s="80"/>
      <c r="BM99" s="80"/>
      <c r="BN99" s="80"/>
      <c r="BO99" s="80"/>
      <c r="BP99" s="81">
        <f>ROUND($W99*BL99,2)</f>
        <v>0</v>
      </c>
      <c r="BQ99" s="81"/>
      <c r="BR99" s="81"/>
      <c r="BS99" s="81"/>
      <c r="BT99" s="81"/>
      <c r="BU99" s="81"/>
      <c r="BV99" s="80"/>
      <c r="BW99" s="80"/>
      <c r="BX99" s="80"/>
      <c r="BY99" s="80"/>
      <c r="BZ99" s="81">
        <f>ROUND($W99*BV99,2)</f>
        <v>0</v>
      </c>
      <c r="CA99" s="81"/>
      <c r="CB99" s="81"/>
      <c r="CC99" s="81"/>
      <c r="CD99" s="81"/>
      <c r="CE99" s="81"/>
      <c r="CF99" s="80"/>
      <c r="CG99" s="80"/>
      <c r="CH99" s="80"/>
      <c r="CI99" s="80"/>
      <c r="CJ99" s="81">
        <f>ROUND($W99*CF99,2)</f>
        <v>0</v>
      </c>
      <c r="CK99" s="81"/>
      <c r="CL99" s="81"/>
      <c r="CM99" s="81"/>
      <c r="CN99" s="81"/>
      <c r="CO99" s="81">
        <f>ROUND(AY99+BF99+BP99+BZ99+CJ99,2)</f>
        <v>0</v>
      </c>
      <c r="CP99" s="81"/>
      <c r="CQ99" s="81"/>
      <c r="CR99" s="81"/>
      <c r="CS99" s="81"/>
      <c r="CT99" s="81"/>
      <c r="CU99" s="82">
        <f>ROUND(CO99*I99,2)</f>
        <v>0</v>
      </c>
      <c r="CV99" s="82"/>
      <c r="CW99" s="82"/>
      <c r="CX99" s="82"/>
      <c r="CY99" s="82"/>
      <c r="CZ99" s="82"/>
      <c r="DA99" s="4"/>
    </row>
    <row r="100" spans="2:105" ht="13.5" customHeight="1">
      <c r="B100" s="3"/>
      <c r="C100" s="86"/>
      <c r="D100" s="86"/>
      <c r="E100" s="86"/>
      <c r="F100" s="86"/>
      <c r="G100" s="86"/>
      <c r="H100" s="86"/>
      <c r="I100" s="87"/>
      <c r="J100" s="87"/>
      <c r="K100" s="76"/>
      <c r="L100" s="76"/>
      <c r="M100" s="76"/>
      <c r="N100" s="79">
        <f>IF(K100=0,0,HLOOKUP(K100,ЕТС!$D$13:$AD$14,2))</f>
        <v>0</v>
      </c>
      <c r="O100" s="79"/>
      <c r="P100" s="79"/>
      <c r="Q100" s="75">
        <f>IF(K100=0,0,VLOOKUP(K100,'Кор.коэфф.'!$I$8:$J$34,2))</f>
        <v>0</v>
      </c>
      <c r="R100" s="75"/>
      <c r="S100" s="75"/>
      <c r="T100" s="85"/>
      <c r="U100" s="85"/>
      <c r="V100" s="85"/>
      <c r="W100" s="71">
        <f aca="true" t="shared" si="39" ref="W100:W109">ROUND(IF(T100=0,$AD$41*N100*Q100,$AD$41*N100*Q100*T100),2)</f>
        <v>0</v>
      </c>
      <c r="X100" s="71"/>
      <c r="Y100" s="71"/>
      <c r="Z100" s="83"/>
      <c r="AA100" s="84"/>
      <c r="AB100" s="71">
        <f aca="true" t="shared" si="40" ref="AB100:AB109">ROUND($W100*Z100,2)</f>
        <v>0</v>
      </c>
      <c r="AC100" s="71"/>
      <c r="AD100" s="71"/>
      <c r="AE100" s="83"/>
      <c r="AF100" s="84"/>
      <c r="AG100" s="71">
        <f aca="true" t="shared" si="41" ref="AG100:AG109">ROUND($W100*AE100,2)</f>
        <v>0</v>
      </c>
      <c r="AH100" s="71"/>
      <c r="AI100" s="71"/>
      <c r="AJ100" s="83"/>
      <c r="AK100" s="84"/>
      <c r="AL100" s="71">
        <f aca="true" t="shared" si="42" ref="AL100:AL109">ROUND($AD$41*AJ100,2)</f>
        <v>0</v>
      </c>
      <c r="AM100" s="71"/>
      <c r="AN100" s="71"/>
      <c r="AO100" s="83"/>
      <c r="AP100" s="84"/>
      <c r="AQ100" s="71">
        <f aca="true" t="shared" si="43" ref="AQ100:AQ109">ROUND($W100*AO100,2)</f>
        <v>0</v>
      </c>
      <c r="AR100" s="71"/>
      <c r="AS100" s="71"/>
      <c r="AT100" s="83"/>
      <c r="AU100" s="84"/>
      <c r="AV100" s="71">
        <f aca="true" t="shared" si="44" ref="AV100:AV109">ROUND($W100*AT100,2)</f>
        <v>0</v>
      </c>
      <c r="AW100" s="71"/>
      <c r="AX100" s="71"/>
      <c r="AY100" s="72">
        <f aca="true" t="shared" si="45" ref="AY100:AY109">ROUND(W100+AB100+AG100+AL100+AQ100+AV100,2)</f>
        <v>0</v>
      </c>
      <c r="AZ100" s="72"/>
      <c r="BA100" s="72"/>
      <c r="BB100" s="80"/>
      <c r="BC100" s="80"/>
      <c r="BD100" s="80"/>
      <c r="BE100" s="80"/>
      <c r="BF100" s="81">
        <f aca="true" t="shared" si="46" ref="BF100:BF109">ROUND($W100*BB100,2)</f>
        <v>0</v>
      </c>
      <c r="BG100" s="81"/>
      <c r="BH100" s="81"/>
      <c r="BI100" s="81"/>
      <c r="BJ100" s="81"/>
      <c r="BK100" s="81"/>
      <c r="BL100" s="80"/>
      <c r="BM100" s="80"/>
      <c r="BN100" s="80"/>
      <c r="BO100" s="80"/>
      <c r="BP100" s="81">
        <f aca="true" t="shared" si="47" ref="BP100:BP109">ROUND($W100*BL100,2)</f>
        <v>0</v>
      </c>
      <c r="BQ100" s="81"/>
      <c r="BR100" s="81"/>
      <c r="BS100" s="81"/>
      <c r="BT100" s="81"/>
      <c r="BU100" s="81"/>
      <c r="BV100" s="80"/>
      <c r="BW100" s="80"/>
      <c r="BX100" s="80"/>
      <c r="BY100" s="80"/>
      <c r="BZ100" s="81">
        <f aca="true" t="shared" si="48" ref="BZ100:BZ109">ROUND($W100*BV100,2)</f>
        <v>0</v>
      </c>
      <c r="CA100" s="81"/>
      <c r="CB100" s="81"/>
      <c r="CC100" s="81"/>
      <c r="CD100" s="81"/>
      <c r="CE100" s="81"/>
      <c r="CF100" s="80"/>
      <c r="CG100" s="80"/>
      <c r="CH100" s="80"/>
      <c r="CI100" s="80"/>
      <c r="CJ100" s="81">
        <f aca="true" t="shared" si="49" ref="CJ100:CJ109">ROUND($W100*CF100,2)</f>
        <v>0</v>
      </c>
      <c r="CK100" s="81"/>
      <c r="CL100" s="81"/>
      <c r="CM100" s="81"/>
      <c r="CN100" s="81"/>
      <c r="CO100" s="81">
        <f aca="true" t="shared" si="50" ref="CO100:CO109">ROUND(AY100+BF100+BP100+BZ100+CJ100,2)</f>
        <v>0</v>
      </c>
      <c r="CP100" s="81"/>
      <c r="CQ100" s="81"/>
      <c r="CR100" s="81"/>
      <c r="CS100" s="81"/>
      <c r="CT100" s="81"/>
      <c r="CU100" s="82">
        <f aca="true" t="shared" si="51" ref="CU100:CU109">ROUND(CO100*I100,2)</f>
        <v>0</v>
      </c>
      <c r="CV100" s="82"/>
      <c r="CW100" s="82"/>
      <c r="CX100" s="82"/>
      <c r="CY100" s="82"/>
      <c r="CZ100" s="82"/>
      <c r="DA100" s="4"/>
    </row>
    <row r="101" spans="2:105" ht="13.5" customHeight="1">
      <c r="B101" s="3"/>
      <c r="C101" s="86"/>
      <c r="D101" s="86"/>
      <c r="E101" s="86"/>
      <c r="F101" s="86"/>
      <c r="G101" s="86"/>
      <c r="H101" s="86"/>
      <c r="I101" s="87"/>
      <c r="J101" s="87"/>
      <c r="K101" s="76"/>
      <c r="L101" s="76"/>
      <c r="M101" s="76"/>
      <c r="N101" s="79">
        <f>IF(K101=0,0,HLOOKUP(K101,ЕТС!$D$13:$AD$14,2))</f>
        <v>0</v>
      </c>
      <c r="O101" s="79"/>
      <c r="P101" s="79"/>
      <c r="Q101" s="75">
        <f>IF(K101=0,0,VLOOKUP(K101,'Кор.коэфф.'!$I$8:$J$34,2))</f>
        <v>0</v>
      </c>
      <c r="R101" s="75"/>
      <c r="S101" s="75"/>
      <c r="T101" s="85"/>
      <c r="U101" s="85"/>
      <c r="V101" s="85"/>
      <c r="W101" s="71">
        <f t="shared" si="39"/>
        <v>0</v>
      </c>
      <c r="X101" s="71"/>
      <c r="Y101" s="71"/>
      <c r="Z101" s="83"/>
      <c r="AA101" s="84"/>
      <c r="AB101" s="71">
        <f t="shared" si="40"/>
        <v>0</v>
      </c>
      <c r="AC101" s="71"/>
      <c r="AD101" s="71"/>
      <c r="AE101" s="83"/>
      <c r="AF101" s="84"/>
      <c r="AG101" s="71">
        <f t="shared" si="41"/>
        <v>0</v>
      </c>
      <c r="AH101" s="71"/>
      <c r="AI101" s="71"/>
      <c r="AJ101" s="83"/>
      <c r="AK101" s="84"/>
      <c r="AL101" s="71">
        <f t="shared" si="42"/>
        <v>0</v>
      </c>
      <c r="AM101" s="71"/>
      <c r="AN101" s="71"/>
      <c r="AO101" s="83"/>
      <c r="AP101" s="84"/>
      <c r="AQ101" s="71">
        <f t="shared" si="43"/>
        <v>0</v>
      </c>
      <c r="AR101" s="71"/>
      <c r="AS101" s="71"/>
      <c r="AT101" s="83"/>
      <c r="AU101" s="84"/>
      <c r="AV101" s="71">
        <f t="shared" si="44"/>
        <v>0</v>
      </c>
      <c r="AW101" s="71"/>
      <c r="AX101" s="71"/>
      <c r="AY101" s="72">
        <f t="shared" si="45"/>
        <v>0</v>
      </c>
      <c r="AZ101" s="72"/>
      <c r="BA101" s="72"/>
      <c r="BB101" s="80"/>
      <c r="BC101" s="80"/>
      <c r="BD101" s="80"/>
      <c r="BE101" s="80"/>
      <c r="BF101" s="81">
        <f t="shared" si="46"/>
        <v>0</v>
      </c>
      <c r="BG101" s="81"/>
      <c r="BH101" s="81"/>
      <c r="BI101" s="81"/>
      <c r="BJ101" s="81"/>
      <c r="BK101" s="81"/>
      <c r="BL101" s="80"/>
      <c r="BM101" s="80"/>
      <c r="BN101" s="80"/>
      <c r="BO101" s="80"/>
      <c r="BP101" s="81">
        <f t="shared" si="47"/>
        <v>0</v>
      </c>
      <c r="BQ101" s="81"/>
      <c r="BR101" s="81"/>
      <c r="BS101" s="81"/>
      <c r="BT101" s="81"/>
      <c r="BU101" s="81"/>
      <c r="BV101" s="80"/>
      <c r="BW101" s="80"/>
      <c r="BX101" s="80"/>
      <c r="BY101" s="80"/>
      <c r="BZ101" s="81">
        <f t="shared" si="48"/>
        <v>0</v>
      </c>
      <c r="CA101" s="81"/>
      <c r="CB101" s="81"/>
      <c r="CC101" s="81"/>
      <c r="CD101" s="81"/>
      <c r="CE101" s="81"/>
      <c r="CF101" s="80"/>
      <c r="CG101" s="80"/>
      <c r="CH101" s="80"/>
      <c r="CI101" s="80"/>
      <c r="CJ101" s="81">
        <f t="shared" si="49"/>
        <v>0</v>
      </c>
      <c r="CK101" s="81"/>
      <c r="CL101" s="81"/>
      <c r="CM101" s="81"/>
      <c r="CN101" s="81"/>
      <c r="CO101" s="81">
        <f t="shared" si="50"/>
        <v>0</v>
      </c>
      <c r="CP101" s="81"/>
      <c r="CQ101" s="81"/>
      <c r="CR101" s="81"/>
      <c r="CS101" s="81"/>
      <c r="CT101" s="81"/>
      <c r="CU101" s="82">
        <f t="shared" si="51"/>
        <v>0</v>
      </c>
      <c r="CV101" s="82"/>
      <c r="CW101" s="82"/>
      <c r="CX101" s="82"/>
      <c r="CY101" s="82"/>
      <c r="CZ101" s="82"/>
      <c r="DA101" s="4"/>
    </row>
    <row r="102" spans="2:105" ht="13.5" customHeight="1">
      <c r="B102" s="3"/>
      <c r="C102" s="86"/>
      <c r="D102" s="86"/>
      <c r="E102" s="86"/>
      <c r="F102" s="86"/>
      <c r="G102" s="86"/>
      <c r="H102" s="86"/>
      <c r="I102" s="87"/>
      <c r="J102" s="87"/>
      <c r="K102" s="76"/>
      <c r="L102" s="76"/>
      <c r="M102" s="76"/>
      <c r="N102" s="79">
        <f>IF(K102=0,0,HLOOKUP(K102,ЕТС!$D$13:$AD$14,2))</f>
        <v>0</v>
      </c>
      <c r="O102" s="79"/>
      <c r="P102" s="79"/>
      <c r="Q102" s="75">
        <f>IF(K102=0,0,VLOOKUP(K102,'Кор.коэфф.'!$I$8:$J$34,2))</f>
        <v>0</v>
      </c>
      <c r="R102" s="75"/>
      <c r="S102" s="75"/>
      <c r="T102" s="85"/>
      <c r="U102" s="85"/>
      <c r="V102" s="85"/>
      <c r="W102" s="71">
        <f t="shared" si="39"/>
        <v>0</v>
      </c>
      <c r="X102" s="71"/>
      <c r="Y102" s="71"/>
      <c r="Z102" s="83"/>
      <c r="AA102" s="84"/>
      <c r="AB102" s="71">
        <f t="shared" si="40"/>
        <v>0</v>
      </c>
      <c r="AC102" s="71"/>
      <c r="AD102" s="71"/>
      <c r="AE102" s="83"/>
      <c r="AF102" s="84"/>
      <c r="AG102" s="71">
        <f t="shared" si="41"/>
        <v>0</v>
      </c>
      <c r="AH102" s="71"/>
      <c r="AI102" s="71"/>
      <c r="AJ102" s="83"/>
      <c r="AK102" s="84"/>
      <c r="AL102" s="71">
        <f t="shared" si="42"/>
        <v>0</v>
      </c>
      <c r="AM102" s="71"/>
      <c r="AN102" s="71"/>
      <c r="AO102" s="83"/>
      <c r="AP102" s="84"/>
      <c r="AQ102" s="71">
        <f t="shared" si="43"/>
        <v>0</v>
      </c>
      <c r="AR102" s="71"/>
      <c r="AS102" s="71"/>
      <c r="AT102" s="83"/>
      <c r="AU102" s="84"/>
      <c r="AV102" s="71">
        <f t="shared" si="44"/>
        <v>0</v>
      </c>
      <c r="AW102" s="71"/>
      <c r="AX102" s="71"/>
      <c r="AY102" s="72">
        <f t="shared" si="45"/>
        <v>0</v>
      </c>
      <c r="AZ102" s="72"/>
      <c r="BA102" s="72"/>
      <c r="BB102" s="80"/>
      <c r="BC102" s="80"/>
      <c r="BD102" s="80"/>
      <c r="BE102" s="80"/>
      <c r="BF102" s="81">
        <f t="shared" si="46"/>
        <v>0</v>
      </c>
      <c r="BG102" s="81"/>
      <c r="BH102" s="81"/>
      <c r="BI102" s="81"/>
      <c r="BJ102" s="81"/>
      <c r="BK102" s="81"/>
      <c r="BL102" s="80"/>
      <c r="BM102" s="80"/>
      <c r="BN102" s="80"/>
      <c r="BO102" s="80"/>
      <c r="BP102" s="81">
        <f t="shared" si="47"/>
        <v>0</v>
      </c>
      <c r="BQ102" s="81"/>
      <c r="BR102" s="81"/>
      <c r="BS102" s="81"/>
      <c r="BT102" s="81"/>
      <c r="BU102" s="81"/>
      <c r="BV102" s="80"/>
      <c r="BW102" s="80"/>
      <c r="BX102" s="80"/>
      <c r="BY102" s="80"/>
      <c r="BZ102" s="81">
        <f t="shared" si="48"/>
        <v>0</v>
      </c>
      <c r="CA102" s="81"/>
      <c r="CB102" s="81"/>
      <c r="CC102" s="81"/>
      <c r="CD102" s="81"/>
      <c r="CE102" s="81"/>
      <c r="CF102" s="80"/>
      <c r="CG102" s="80"/>
      <c r="CH102" s="80"/>
      <c r="CI102" s="80"/>
      <c r="CJ102" s="81">
        <f t="shared" si="49"/>
        <v>0</v>
      </c>
      <c r="CK102" s="81"/>
      <c r="CL102" s="81"/>
      <c r="CM102" s="81"/>
      <c r="CN102" s="81"/>
      <c r="CO102" s="81">
        <f t="shared" si="50"/>
        <v>0</v>
      </c>
      <c r="CP102" s="81"/>
      <c r="CQ102" s="81"/>
      <c r="CR102" s="81"/>
      <c r="CS102" s="81"/>
      <c r="CT102" s="81"/>
      <c r="CU102" s="82">
        <f t="shared" si="51"/>
        <v>0</v>
      </c>
      <c r="CV102" s="82"/>
      <c r="CW102" s="82"/>
      <c r="CX102" s="82"/>
      <c r="CY102" s="82"/>
      <c r="CZ102" s="82"/>
      <c r="DA102" s="4"/>
    </row>
    <row r="103" spans="2:105" ht="13.5" customHeight="1">
      <c r="B103" s="3"/>
      <c r="C103" s="86"/>
      <c r="D103" s="86"/>
      <c r="E103" s="86"/>
      <c r="F103" s="86"/>
      <c r="G103" s="86"/>
      <c r="H103" s="86"/>
      <c r="I103" s="87"/>
      <c r="J103" s="87"/>
      <c r="K103" s="76"/>
      <c r="L103" s="76"/>
      <c r="M103" s="76"/>
      <c r="N103" s="79">
        <f>IF(K103=0,0,HLOOKUP(K103,ЕТС!$D$13:$AD$14,2))</f>
        <v>0</v>
      </c>
      <c r="O103" s="79"/>
      <c r="P103" s="79"/>
      <c r="Q103" s="75">
        <f>IF(K103=0,0,VLOOKUP(K103,'Кор.коэфф.'!$I$8:$J$34,2))</f>
        <v>0</v>
      </c>
      <c r="R103" s="75"/>
      <c r="S103" s="75"/>
      <c r="T103" s="85"/>
      <c r="U103" s="85"/>
      <c r="V103" s="85"/>
      <c r="W103" s="71">
        <f t="shared" si="39"/>
        <v>0</v>
      </c>
      <c r="X103" s="71"/>
      <c r="Y103" s="71"/>
      <c r="Z103" s="83"/>
      <c r="AA103" s="84"/>
      <c r="AB103" s="71">
        <f t="shared" si="40"/>
        <v>0</v>
      </c>
      <c r="AC103" s="71"/>
      <c r="AD103" s="71"/>
      <c r="AE103" s="83"/>
      <c r="AF103" s="84"/>
      <c r="AG103" s="71">
        <f t="shared" si="41"/>
        <v>0</v>
      </c>
      <c r="AH103" s="71"/>
      <c r="AI103" s="71"/>
      <c r="AJ103" s="83"/>
      <c r="AK103" s="84"/>
      <c r="AL103" s="71">
        <f t="shared" si="42"/>
        <v>0</v>
      </c>
      <c r="AM103" s="71"/>
      <c r="AN103" s="71"/>
      <c r="AO103" s="83"/>
      <c r="AP103" s="84"/>
      <c r="AQ103" s="71">
        <f t="shared" si="43"/>
        <v>0</v>
      </c>
      <c r="AR103" s="71"/>
      <c r="AS103" s="71"/>
      <c r="AT103" s="83"/>
      <c r="AU103" s="84"/>
      <c r="AV103" s="71">
        <f t="shared" si="44"/>
        <v>0</v>
      </c>
      <c r="AW103" s="71"/>
      <c r="AX103" s="71"/>
      <c r="AY103" s="72">
        <f t="shared" si="45"/>
        <v>0</v>
      </c>
      <c r="AZ103" s="72"/>
      <c r="BA103" s="72"/>
      <c r="BB103" s="80"/>
      <c r="BC103" s="80"/>
      <c r="BD103" s="80"/>
      <c r="BE103" s="80"/>
      <c r="BF103" s="81">
        <f t="shared" si="46"/>
        <v>0</v>
      </c>
      <c r="BG103" s="81"/>
      <c r="BH103" s="81"/>
      <c r="BI103" s="81"/>
      <c r="BJ103" s="81"/>
      <c r="BK103" s="81"/>
      <c r="BL103" s="80"/>
      <c r="BM103" s="80"/>
      <c r="BN103" s="80"/>
      <c r="BO103" s="80"/>
      <c r="BP103" s="81">
        <f t="shared" si="47"/>
        <v>0</v>
      </c>
      <c r="BQ103" s="81"/>
      <c r="BR103" s="81"/>
      <c r="BS103" s="81"/>
      <c r="BT103" s="81"/>
      <c r="BU103" s="81"/>
      <c r="BV103" s="80"/>
      <c r="BW103" s="80"/>
      <c r="BX103" s="80"/>
      <c r="BY103" s="80"/>
      <c r="BZ103" s="81">
        <f t="shared" si="48"/>
        <v>0</v>
      </c>
      <c r="CA103" s="81"/>
      <c r="CB103" s="81"/>
      <c r="CC103" s="81"/>
      <c r="CD103" s="81"/>
      <c r="CE103" s="81"/>
      <c r="CF103" s="80"/>
      <c r="CG103" s="80"/>
      <c r="CH103" s="80"/>
      <c r="CI103" s="80"/>
      <c r="CJ103" s="81">
        <f t="shared" si="49"/>
        <v>0</v>
      </c>
      <c r="CK103" s="81"/>
      <c r="CL103" s="81"/>
      <c r="CM103" s="81"/>
      <c r="CN103" s="81"/>
      <c r="CO103" s="81">
        <f t="shared" si="50"/>
        <v>0</v>
      </c>
      <c r="CP103" s="81"/>
      <c r="CQ103" s="81"/>
      <c r="CR103" s="81"/>
      <c r="CS103" s="81"/>
      <c r="CT103" s="81"/>
      <c r="CU103" s="82">
        <f t="shared" si="51"/>
        <v>0</v>
      </c>
      <c r="CV103" s="82"/>
      <c r="CW103" s="82"/>
      <c r="CX103" s="82"/>
      <c r="CY103" s="82"/>
      <c r="CZ103" s="82"/>
      <c r="DA103" s="4"/>
    </row>
    <row r="104" spans="2:105" ht="13.5" customHeight="1">
      <c r="B104" s="3"/>
      <c r="C104" s="86"/>
      <c r="D104" s="86"/>
      <c r="E104" s="86"/>
      <c r="F104" s="86"/>
      <c r="G104" s="86"/>
      <c r="H104" s="86"/>
      <c r="I104" s="87"/>
      <c r="J104" s="87"/>
      <c r="K104" s="76"/>
      <c r="L104" s="76"/>
      <c r="M104" s="76"/>
      <c r="N104" s="79">
        <f>IF(K104=0,0,HLOOKUP(K104,ЕТС!$D$13:$AD$14,2))</f>
        <v>0</v>
      </c>
      <c r="O104" s="79"/>
      <c r="P104" s="79"/>
      <c r="Q104" s="75">
        <f>IF(K104=0,0,VLOOKUP(K104,'Кор.коэфф.'!$I$8:$J$34,2))</f>
        <v>0</v>
      </c>
      <c r="R104" s="75"/>
      <c r="S104" s="75"/>
      <c r="T104" s="85"/>
      <c r="U104" s="85"/>
      <c r="V104" s="85"/>
      <c r="W104" s="71">
        <f t="shared" si="39"/>
        <v>0</v>
      </c>
      <c r="X104" s="71"/>
      <c r="Y104" s="71"/>
      <c r="Z104" s="83"/>
      <c r="AA104" s="84"/>
      <c r="AB104" s="71">
        <f t="shared" si="40"/>
        <v>0</v>
      </c>
      <c r="AC104" s="71"/>
      <c r="AD104" s="71"/>
      <c r="AE104" s="83"/>
      <c r="AF104" s="84"/>
      <c r="AG104" s="71">
        <f t="shared" si="41"/>
        <v>0</v>
      </c>
      <c r="AH104" s="71"/>
      <c r="AI104" s="71"/>
      <c r="AJ104" s="83"/>
      <c r="AK104" s="84"/>
      <c r="AL104" s="71">
        <f t="shared" si="42"/>
        <v>0</v>
      </c>
      <c r="AM104" s="71"/>
      <c r="AN104" s="71"/>
      <c r="AO104" s="83"/>
      <c r="AP104" s="84"/>
      <c r="AQ104" s="71">
        <f t="shared" si="43"/>
        <v>0</v>
      </c>
      <c r="AR104" s="71"/>
      <c r="AS104" s="71"/>
      <c r="AT104" s="83"/>
      <c r="AU104" s="84"/>
      <c r="AV104" s="71">
        <f t="shared" si="44"/>
        <v>0</v>
      </c>
      <c r="AW104" s="71"/>
      <c r="AX104" s="71"/>
      <c r="AY104" s="72">
        <f t="shared" si="45"/>
        <v>0</v>
      </c>
      <c r="AZ104" s="72"/>
      <c r="BA104" s="72"/>
      <c r="BB104" s="80"/>
      <c r="BC104" s="80"/>
      <c r="BD104" s="80"/>
      <c r="BE104" s="80"/>
      <c r="BF104" s="81">
        <f t="shared" si="46"/>
        <v>0</v>
      </c>
      <c r="BG104" s="81"/>
      <c r="BH104" s="81"/>
      <c r="BI104" s="81"/>
      <c r="BJ104" s="81"/>
      <c r="BK104" s="81"/>
      <c r="BL104" s="80"/>
      <c r="BM104" s="80"/>
      <c r="BN104" s="80"/>
      <c r="BO104" s="80"/>
      <c r="BP104" s="81">
        <f t="shared" si="47"/>
        <v>0</v>
      </c>
      <c r="BQ104" s="81"/>
      <c r="BR104" s="81"/>
      <c r="BS104" s="81"/>
      <c r="BT104" s="81"/>
      <c r="BU104" s="81"/>
      <c r="BV104" s="80"/>
      <c r="BW104" s="80"/>
      <c r="BX104" s="80"/>
      <c r="BY104" s="80"/>
      <c r="BZ104" s="81">
        <f t="shared" si="48"/>
        <v>0</v>
      </c>
      <c r="CA104" s="81"/>
      <c r="CB104" s="81"/>
      <c r="CC104" s="81"/>
      <c r="CD104" s="81"/>
      <c r="CE104" s="81"/>
      <c r="CF104" s="80"/>
      <c r="CG104" s="80"/>
      <c r="CH104" s="80"/>
      <c r="CI104" s="80"/>
      <c r="CJ104" s="81">
        <f t="shared" si="49"/>
        <v>0</v>
      </c>
      <c r="CK104" s="81"/>
      <c r="CL104" s="81"/>
      <c r="CM104" s="81"/>
      <c r="CN104" s="81"/>
      <c r="CO104" s="81">
        <f t="shared" si="50"/>
        <v>0</v>
      </c>
      <c r="CP104" s="81"/>
      <c r="CQ104" s="81"/>
      <c r="CR104" s="81"/>
      <c r="CS104" s="81"/>
      <c r="CT104" s="81"/>
      <c r="CU104" s="82">
        <f t="shared" si="51"/>
        <v>0</v>
      </c>
      <c r="CV104" s="82"/>
      <c r="CW104" s="82"/>
      <c r="CX104" s="82"/>
      <c r="CY104" s="82"/>
      <c r="CZ104" s="82"/>
      <c r="DA104" s="4"/>
    </row>
    <row r="105" spans="2:105" ht="13.5" customHeight="1">
      <c r="B105" s="3"/>
      <c r="C105" s="86"/>
      <c r="D105" s="86"/>
      <c r="E105" s="86"/>
      <c r="F105" s="86"/>
      <c r="G105" s="86"/>
      <c r="H105" s="86"/>
      <c r="I105" s="87"/>
      <c r="J105" s="87"/>
      <c r="K105" s="76"/>
      <c r="L105" s="76"/>
      <c r="M105" s="76"/>
      <c r="N105" s="79">
        <f>IF(K105=0,0,HLOOKUP(K105,ЕТС!$D$13:$AD$14,2))</f>
        <v>0</v>
      </c>
      <c r="O105" s="79"/>
      <c r="P105" s="79"/>
      <c r="Q105" s="75">
        <f>IF(K105=0,0,VLOOKUP(K105,'Кор.коэфф.'!$I$8:$J$34,2))</f>
        <v>0</v>
      </c>
      <c r="R105" s="75"/>
      <c r="S105" s="75"/>
      <c r="T105" s="85"/>
      <c r="U105" s="85"/>
      <c r="V105" s="85"/>
      <c r="W105" s="71">
        <f t="shared" si="39"/>
        <v>0</v>
      </c>
      <c r="X105" s="71"/>
      <c r="Y105" s="71"/>
      <c r="Z105" s="83"/>
      <c r="AA105" s="84"/>
      <c r="AB105" s="71">
        <f t="shared" si="40"/>
        <v>0</v>
      </c>
      <c r="AC105" s="71"/>
      <c r="AD105" s="71"/>
      <c r="AE105" s="83"/>
      <c r="AF105" s="84"/>
      <c r="AG105" s="71">
        <f t="shared" si="41"/>
        <v>0</v>
      </c>
      <c r="AH105" s="71"/>
      <c r="AI105" s="71"/>
      <c r="AJ105" s="83"/>
      <c r="AK105" s="84"/>
      <c r="AL105" s="71">
        <f t="shared" si="42"/>
        <v>0</v>
      </c>
      <c r="AM105" s="71"/>
      <c r="AN105" s="71"/>
      <c r="AO105" s="83"/>
      <c r="AP105" s="84"/>
      <c r="AQ105" s="71">
        <f t="shared" si="43"/>
        <v>0</v>
      </c>
      <c r="AR105" s="71"/>
      <c r="AS105" s="71"/>
      <c r="AT105" s="83"/>
      <c r="AU105" s="84"/>
      <c r="AV105" s="71">
        <f t="shared" si="44"/>
        <v>0</v>
      </c>
      <c r="AW105" s="71"/>
      <c r="AX105" s="71"/>
      <c r="AY105" s="72">
        <f t="shared" si="45"/>
        <v>0</v>
      </c>
      <c r="AZ105" s="72"/>
      <c r="BA105" s="72"/>
      <c r="BB105" s="80"/>
      <c r="BC105" s="80"/>
      <c r="BD105" s="80"/>
      <c r="BE105" s="80"/>
      <c r="BF105" s="81">
        <f t="shared" si="46"/>
        <v>0</v>
      </c>
      <c r="BG105" s="81"/>
      <c r="BH105" s="81"/>
      <c r="BI105" s="81"/>
      <c r="BJ105" s="81"/>
      <c r="BK105" s="81"/>
      <c r="BL105" s="80"/>
      <c r="BM105" s="80"/>
      <c r="BN105" s="80"/>
      <c r="BO105" s="80"/>
      <c r="BP105" s="81">
        <f t="shared" si="47"/>
        <v>0</v>
      </c>
      <c r="BQ105" s="81"/>
      <c r="BR105" s="81"/>
      <c r="BS105" s="81"/>
      <c r="BT105" s="81"/>
      <c r="BU105" s="81"/>
      <c r="BV105" s="80"/>
      <c r="BW105" s="80"/>
      <c r="BX105" s="80"/>
      <c r="BY105" s="80"/>
      <c r="BZ105" s="81">
        <f t="shared" si="48"/>
        <v>0</v>
      </c>
      <c r="CA105" s="81"/>
      <c r="CB105" s="81"/>
      <c r="CC105" s="81"/>
      <c r="CD105" s="81"/>
      <c r="CE105" s="81"/>
      <c r="CF105" s="80"/>
      <c r="CG105" s="80"/>
      <c r="CH105" s="80"/>
      <c r="CI105" s="80"/>
      <c r="CJ105" s="81">
        <f t="shared" si="49"/>
        <v>0</v>
      </c>
      <c r="CK105" s="81"/>
      <c r="CL105" s="81"/>
      <c r="CM105" s="81"/>
      <c r="CN105" s="81"/>
      <c r="CO105" s="81">
        <f t="shared" si="50"/>
        <v>0</v>
      </c>
      <c r="CP105" s="81"/>
      <c r="CQ105" s="81"/>
      <c r="CR105" s="81"/>
      <c r="CS105" s="81"/>
      <c r="CT105" s="81"/>
      <c r="CU105" s="82">
        <f t="shared" si="51"/>
        <v>0</v>
      </c>
      <c r="CV105" s="82"/>
      <c r="CW105" s="82"/>
      <c r="CX105" s="82"/>
      <c r="CY105" s="82"/>
      <c r="CZ105" s="82"/>
      <c r="DA105" s="4"/>
    </row>
    <row r="106" spans="2:105" ht="13.5" customHeight="1">
      <c r="B106" s="3"/>
      <c r="C106" s="86"/>
      <c r="D106" s="86"/>
      <c r="E106" s="86"/>
      <c r="F106" s="86"/>
      <c r="G106" s="86"/>
      <c r="H106" s="86"/>
      <c r="I106" s="87"/>
      <c r="J106" s="87"/>
      <c r="K106" s="76"/>
      <c r="L106" s="76"/>
      <c r="M106" s="76"/>
      <c r="N106" s="79">
        <f>IF(K106=0,0,HLOOKUP(K106,ЕТС!$D$13:$AD$14,2))</f>
        <v>0</v>
      </c>
      <c r="O106" s="79"/>
      <c r="P106" s="79"/>
      <c r="Q106" s="75">
        <f>IF(K106=0,0,VLOOKUP(K106,'Кор.коэфф.'!$I$8:$J$34,2))</f>
        <v>0</v>
      </c>
      <c r="R106" s="75"/>
      <c r="S106" s="75"/>
      <c r="T106" s="85"/>
      <c r="U106" s="85"/>
      <c r="V106" s="85"/>
      <c r="W106" s="71">
        <f t="shared" si="39"/>
        <v>0</v>
      </c>
      <c r="X106" s="71"/>
      <c r="Y106" s="71"/>
      <c r="Z106" s="83"/>
      <c r="AA106" s="84"/>
      <c r="AB106" s="71">
        <f t="shared" si="40"/>
        <v>0</v>
      </c>
      <c r="AC106" s="71"/>
      <c r="AD106" s="71"/>
      <c r="AE106" s="83"/>
      <c r="AF106" s="84"/>
      <c r="AG106" s="71">
        <f t="shared" si="41"/>
        <v>0</v>
      </c>
      <c r="AH106" s="71"/>
      <c r="AI106" s="71"/>
      <c r="AJ106" s="83"/>
      <c r="AK106" s="84"/>
      <c r="AL106" s="71">
        <f t="shared" si="42"/>
        <v>0</v>
      </c>
      <c r="AM106" s="71"/>
      <c r="AN106" s="71"/>
      <c r="AO106" s="83"/>
      <c r="AP106" s="84"/>
      <c r="AQ106" s="71">
        <f t="shared" si="43"/>
        <v>0</v>
      </c>
      <c r="AR106" s="71"/>
      <c r="AS106" s="71"/>
      <c r="AT106" s="83"/>
      <c r="AU106" s="84"/>
      <c r="AV106" s="71">
        <f t="shared" si="44"/>
        <v>0</v>
      </c>
      <c r="AW106" s="71"/>
      <c r="AX106" s="71"/>
      <c r="AY106" s="72">
        <f t="shared" si="45"/>
        <v>0</v>
      </c>
      <c r="AZ106" s="72"/>
      <c r="BA106" s="72"/>
      <c r="BB106" s="80"/>
      <c r="BC106" s="80"/>
      <c r="BD106" s="80"/>
      <c r="BE106" s="80"/>
      <c r="BF106" s="81">
        <f t="shared" si="46"/>
        <v>0</v>
      </c>
      <c r="BG106" s="81"/>
      <c r="BH106" s="81"/>
      <c r="BI106" s="81"/>
      <c r="BJ106" s="81"/>
      <c r="BK106" s="81"/>
      <c r="BL106" s="80"/>
      <c r="BM106" s="80"/>
      <c r="BN106" s="80"/>
      <c r="BO106" s="80"/>
      <c r="BP106" s="81">
        <f t="shared" si="47"/>
        <v>0</v>
      </c>
      <c r="BQ106" s="81"/>
      <c r="BR106" s="81"/>
      <c r="BS106" s="81"/>
      <c r="BT106" s="81"/>
      <c r="BU106" s="81"/>
      <c r="BV106" s="80"/>
      <c r="BW106" s="80"/>
      <c r="BX106" s="80"/>
      <c r="BY106" s="80"/>
      <c r="BZ106" s="81">
        <f t="shared" si="48"/>
        <v>0</v>
      </c>
      <c r="CA106" s="81"/>
      <c r="CB106" s="81"/>
      <c r="CC106" s="81"/>
      <c r="CD106" s="81"/>
      <c r="CE106" s="81"/>
      <c r="CF106" s="80"/>
      <c r="CG106" s="80"/>
      <c r="CH106" s="80"/>
      <c r="CI106" s="80"/>
      <c r="CJ106" s="81">
        <f t="shared" si="49"/>
        <v>0</v>
      </c>
      <c r="CK106" s="81"/>
      <c r="CL106" s="81"/>
      <c r="CM106" s="81"/>
      <c r="CN106" s="81"/>
      <c r="CO106" s="81">
        <f t="shared" si="50"/>
        <v>0</v>
      </c>
      <c r="CP106" s="81"/>
      <c r="CQ106" s="81"/>
      <c r="CR106" s="81"/>
      <c r="CS106" s="81"/>
      <c r="CT106" s="81"/>
      <c r="CU106" s="82">
        <f t="shared" si="51"/>
        <v>0</v>
      </c>
      <c r="CV106" s="82"/>
      <c r="CW106" s="82"/>
      <c r="CX106" s="82"/>
      <c r="CY106" s="82"/>
      <c r="CZ106" s="82"/>
      <c r="DA106" s="4"/>
    </row>
    <row r="107" spans="2:105" ht="13.5" customHeight="1">
      <c r="B107" s="3"/>
      <c r="C107" s="86"/>
      <c r="D107" s="86"/>
      <c r="E107" s="86"/>
      <c r="F107" s="86"/>
      <c r="G107" s="86"/>
      <c r="H107" s="86"/>
      <c r="I107" s="87"/>
      <c r="J107" s="87"/>
      <c r="K107" s="76"/>
      <c r="L107" s="76"/>
      <c r="M107" s="76"/>
      <c r="N107" s="79">
        <f>IF(K107=0,0,HLOOKUP(K107,ЕТС!$D$13:$AD$14,2))</f>
        <v>0</v>
      </c>
      <c r="O107" s="79"/>
      <c r="P107" s="79"/>
      <c r="Q107" s="75">
        <f>IF(K107=0,0,VLOOKUP(K107,'Кор.коэфф.'!$I$8:$J$34,2))</f>
        <v>0</v>
      </c>
      <c r="R107" s="75"/>
      <c r="S107" s="75"/>
      <c r="T107" s="85"/>
      <c r="U107" s="85"/>
      <c r="V107" s="85"/>
      <c r="W107" s="71">
        <f t="shared" si="39"/>
        <v>0</v>
      </c>
      <c r="X107" s="71"/>
      <c r="Y107" s="71"/>
      <c r="Z107" s="83"/>
      <c r="AA107" s="84"/>
      <c r="AB107" s="71">
        <f t="shared" si="40"/>
        <v>0</v>
      </c>
      <c r="AC107" s="71"/>
      <c r="AD107" s="71"/>
      <c r="AE107" s="83"/>
      <c r="AF107" s="84"/>
      <c r="AG107" s="71">
        <f t="shared" si="41"/>
        <v>0</v>
      </c>
      <c r="AH107" s="71"/>
      <c r="AI107" s="71"/>
      <c r="AJ107" s="83"/>
      <c r="AK107" s="84"/>
      <c r="AL107" s="71">
        <f t="shared" si="42"/>
        <v>0</v>
      </c>
      <c r="AM107" s="71"/>
      <c r="AN107" s="71"/>
      <c r="AO107" s="83"/>
      <c r="AP107" s="84"/>
      <c r="AQ107" s="71">
        <f t="shared" si="43"/>
        <v>0</v>
      </c>
      <c r="AR107" s="71"/>
      <c r="AS107" s="71"/>
      <c r="AT107" s="83"/>
      <c r="AU107" s="84"/>
      <c r="AV107" s="71">
        <f t="shared" si="44"/>
        <v>0</v>
      </c>
      <c r="AW107" s="71"/>
      <c r="AX107" s="71"/>
      <c r="AY107" s="72">
        <f t="shared" si="45"/>
        <v>0</v>
      </c>
      <c r="AZ107" s="72"/>
      <c r="BA107" s="72"/>
      <c r="BB107" s="80"/>
      <c r="BC107" s="80"/>
      <c r="BD107" s="80"/>
      <c r="BE107" s="80"/>
      <c r="BF107" s="81">
        <f t="shared" si="46"/>
        <v>0</v>
      </c>
      <c r="BG107" s="81"/>
      <c r="BH107" s="81"/>
      <c r="BI107" s="81"/>
      <c r="BJ107" s="81"/>
      <c r="BK107" s="81"/>
      <c r="BL107" s="80"/>
      <c r="BM107" s="80"/>
      <c r="BN107" s="80"/>
      <c r="BO107" s="80"/>
      <c r="BP107" s="81">
        <f t="shared" si="47"/>
        <v>0</v>
      </c>
      <c r="BQ107" s="81"/>
      <c r="BR107" s="81"/>
      <c r="BS107" s="81"/>
      <c r="BT107" s="81"/>
      <c r="BU107" s="81"/>
      <c r="BV107" s="80"/>
      <c r="BW107" s="80"/>
      <c r="BX107" s="80"/>
      <c r="BY107" s="80"/>
      <c r="BZ107" s="81">
        <f t="shared" si="48"/>
        <v>0</v>
      </c>
      <c r="CA107" s="81"/>
      <c r="CB107" s="81"/>
      <c r="CC107" s="81"/>
      <c r="CD107" s="81"/>
      <c r="CE107" s="81"/>
      <c r="CF107" s="80"/>
      <c r="CG107" s="80"/>
      <c r="CH107" s="80"/>
      <c r="CI107" s="80"/>
      <c r="CJ107" s="81">
        <f t="shared" si="49"/>
        <v>0</v>
      </c>
      <c r="CK107" s="81"/>
      <c r="CL107" s="81"/>
      <c r="CM107" s="81"/>
      <c r="CN107" s="81"/>
      <c r="CO107" s="81">
        <f t="shared" si="50"/>
        <v>0</v>
      </c>
      <c r="CP107" s="81"/>
      <c r="CQ107" s="81"/>
      <c r="CR107" s="81"/>
      <c r="CS107" s="81"/>
      <c r="CT107" s="81"/>
      <c r="CU107" s="82">
        <f t="shared" si="51"/>
        <v>0</v>
      </c>
      <c r="CV107" s="82"/>
      <c r="CW107" s="82"/>
      <c r="CX107" s="82"/>
      <c r="CY107" s="82"/>
      <c r="CZ107" s="82"/>
      <c r="DA107" s="4"/>
    </row>
    <row r="108" spans="2:105" ht="13.5" customHeight="1">
      <c r="B108" s="3"/>
      <c r="C108" s="86"/>
      <c r="D108" s="86"/>
      <c r="E108" s="86"/>
      <c r="F108" s="86"/>
      <c r="G108" s="86"/>
      <c r="H108" s="86"/>
      <c r="I108" s="87"/>
      <c r="J108" s="87"/>
      <c r="K108" s="76"/>
      <c r="L108" s="76"/>
      <c r="M108" s="76"/>
      <c r="N108" s="79">
        <f>IF(K108=0,0,HLOOKUP(K108,ЕТС!$D$13:$AD$14,2))</f>
        <v>0</v>
      </c>
      <c r="O108" s="79"/>
      <c r="P108" s="79"/>
      <c r="Q108" s="75">
        <f>IF(K108=0,0,VLOOKUP(K108,'Кор.коэфф.'!$I$8:$J$34,2))</f>
        <v>0</v>
      </c>
      <c r="R108" s="75"/>
      <c r="S108" s="75"/>
      <c r="T108" s="85"/>
      <c r="U108" s="85"/>
      <c r="V108" s="85"/>
      <c r="W108" s="71">
        <f t="shared" si="39"/>
        <v>0</v>
      </c>
      <c r="X108" s="71"/>
      <c r="Y108" s="71"/>
      <c r="Z108" s="83"/>
      <c r="AA108" s="84"/>
      <c r="AB108" s="71">
        <f t="shared" si="40"/>
        <v>0</v>
      </c>
      <c r="AC108" s="71"/>
      <c r="AD108" s="71"/>
      <c r="AE108" s="83"/>
      <c r="AF108" s="84"/>
      <c r="AG108" s="71">
        <f t="shared" si="41"/>
        <v>0</v>
      </c>
      <c r="AH108" s="71"/>
      <c r="AI108" s="71"/>
      <c r="AJ108" s="83"/>
      <c r="AK108" s="84"/>
      <c r="AL108" s="71">
        <f t="shared" si="42"/>
        <v>0</v>
      </c>
      <c r="AM108" s="71"/>
      <c r="AN108" s="71"/>
      <c r="AO108" s="83"/>
      <c r="AP108" s="84"/>
      <c r="AQ108" s="71">
        <f t="shared" si="43"/>
        <v>0</v>
      </c>
      <c r="AR108" s="71"/>
      <c r="AS108" s="71"/>
      <c r="AT108" s="83"/>
      <c r="AU108" s="84"/>
      <c r="AV108" s="71">
        <f t="shared" si="44"/>
        <v>0</v>
      </c>
      <c r="AW108" s="71"/>
      <c r="AX108" s="71"/>
      <c r="AY108" s="72">
        <f t="shared" si="45"/>
        <v>0</v>
      </c>
      <c r="AZ108" s="72"/>
      <c r="BA108" s="72"/>
      <c r="BB108" s="80"/>
      <c r="BC108" s="80"/>
      <c r="BD108" s="80"/>
      <c r="BE108" s="80"/>
      <c r="BF108" s="81">
        <f t="shared" si="46"/>
        <v>0</v>
      </c>
      <c r="BG108" s="81"/>
      <c r="BH108" s="81"/>
      <c r="BI108" s="81"/>
      <c r="BJ108" s="81"/>
      <c r="BK108" s="81"/>
      <c r="BL108" s="80"/>
      <c r="BM108" s="80"/>
      <c r="BN108" s="80"/>
      <c r="BO108" s="80"/>
      <c r="BP108" s="81">
        <f t="shared" si="47"/>
        <v>0</v>
      </c>
      <c r="BQ108" s="81"/>
      <c r="BR108" s="81"/>
      <c r="BS108" s="81"/>
      <c r="BT108" s="81"/>
      <c r="BU108" s="81"/>
      <c r="BV108" s="80"/>
      <c r="BW108" s="80"/>
      <c r="BX108" s="80"/>
      <c r="BY108" s="80"/>
      <c r="BZ108" s="81">
        <f t="shared" si="48"/>
        <v>0</v>
      </c>
      <c r="CA108" s="81"/>
      <c r="CB108" s="81"/>
      <c r="CC108" s="81"/>
      <c r="CD108" s="81"/>
      <c r="CE108" s="81"/>
      <c r="CF108" s="80"/>
      <c r="CG108" s="80"/>
      <c r="CH108" s="80"/>
      <c r="CI108" s="80"/>
      <c r="CJ108" s="81">
        <f t="shared" si="49"/>
        <v>0</v>
      </c>
      <c r="CK108" s="81"/>
      <c r="CL108" s="81"/>
      <c r="CM108" s="81"/>
      <c r="CN108" s="81"/>
      <c r="CO108" s="81">
        <f t="shared" si="50"/>
        <v>0</v>
      </c>
      <c r="CP108" s="81"/>
      <c r="CQ108" s="81"/>
      <c r="CR108" s="81"/>
      <c r="CS108" s="81"/>
      <c r="CT108" s="81"/>
      <c r="CU108" s="82">
        <f t="shared" si="51"/>
        <v>0</v>
      </c>
      <c r="CV108" s="82"/>
      <c r="CW108" s="82"/>
      <c r="CX108" s="82"/>
      <c r="CY108" s="82"/>
      <c r="CZ108" s="82"/>
      <c r="DA108" s="4"/>
    </row>
    <row r="109" spans="2:105" ht="13.5" customHeight="1">
      <c r="B109" s="3"/>
      <c r="C109" s="100"/>
      <c r="D109" s="100"/>
      <c r="E109" s="100"/>
      <c r="F109" s="100"/>
      <c r="G109" s="100"/>
      <c r="H109" s="100"/>
      <c r="I109" s="101"/>
      <c r="J109" s="101"/>
      <c r="K109" s="102"/>
      <c r="L109" s="102"/>
      <c r="M109" s="102"/>
      <c r="N109" s="103">
        <f>IF(K109=0,0,HLOOKUP(K109,ЕТС!$D$13:$AD$14,2))</f>
        <v>0</v>
      </c>
      <c r="O109" s="103"/>
      <c r="P109" s="103"/>
      <c r="Q109" s="104">
        <f>IF(K109=0,0,VLOOKUP(K109,'Кор.коэфф.'!$I$8:$J$34,2))</f>
        <v>0</v>
      </c>
      <c r="R109" s="104"/>
      <c r="S109" s="104"/>
      <c r="T109" s="105"/>
      <c r="U109" s="105"/>
      <c r="V109" s="105"/>
      <c r="W109" s="92">
        <f t="shared" si="39"/>
        <v>0</v>
      </c>
      <c r="X109" s="92"/>
      <c r="Y109" s="92"/>
      <c r="Z109" s="98"/>
      <c r="AA109" s="99"/>
      <c r="AB109" s="92">
        <f t="shared" si="40"/>
        <v>0</v>
      </c>
      <c r="AC109" s="92"/>
      <c r="AD109" s="92"/>
      <c r="AE109" s="98"/>
      <c r="AF109" s="99"/>
      <c r="AG109" s="92">
        <f t="shared" si="41"/>
        <v>0</v>
      </c>
      <c r="AH109" s="92"/>
      <c r="AI109" s="92"/>
      <c r="AJ109" s="98"/>
      <c r="AK109" s="99"/>
      <c r="AL109" s="92">
        <f t="shared" si="42"/>
        <v>0</v>
      </c>
      <c r="AM109" s="92"/>
      <c r="AN109" s="92"/>
      <c r="AO109" s="98"/>
      <c r="AP109" s="99"/>
      <c r="AQ109" s="92">
        <f t="shared" si="43"/>
        <v>0</v>
      </c>
      <c r="AR109" s="92"/>
      <c r="AS109" s="92"/>
      <c r="AT109" s="98"/>
      <c r="AU109" s="99"/>
      <c r="AV109" s="92">
        <f t="shared" si="44"/>
        <v>0</v>
      </c>
      <c r="AW109" s="92"/>
      <c r="AX109" s="92"/>
      <c r="AY109" s="93">
        <f t="shared" si="45"/>
        <v>0</v>
      </c>
      <c r="AZ109" s="93"/>
      <c r="BA109" s="93"/>
      <c r="BB109" s="177"/>
      <c r="BC109" s="177"/>
      <c r="BD109" s="177"/>
      <c r="BE109" s="177"/>
      <c r="BF109" s="178">
        <f t="shared" si="46"/>
        <v>0</v>
      </c>
      <c r="BG109" s="178"/>
      <c r="BH109" s="178"/>
      <c r="BI109" s="178"/>
      <c r="BJ109" s="178"/>
      <c r="BK109" s="178"/>
      <c r="BL109" s="177"/>
      <c r="BM109" s="177"/>
      <c r="BN109" s="177"/>
      <c r="BO109" s="177"/>
      <c r="BP109" s="178">
        <f t="shared" si="47"/>
        <v>0</v>
      </c>
      <c r="BQ109" s="178"/>
      <c r="BR109" s="178"/>
      <c r="BS109" s="178"/>
      <c r="BT109" s="178"/>
      <c r="BU109" s="178"/>
      <c r="BV109" s="177"/>
      <c r="BW109" s="177"/>
      <c r="BX109" s="177"/>
      <c r="BY109" s="177"/>
      <c r="BZ109" s="178">
        <f t="shared" si="48"/>
        <v>0</v>
      </c>
      <c r="CA109" s="178"/>
      <c r="CB109" s="178"/>
      <c r="CC109" s="178"/>
      <c r="CD109" s="178"/>
      <c r="CE109" s="178"/>
      <c r="CF109" s="177"/>
      <c r="CG109" s="177"/>
      <c r="CH109" s="177"/>
      <c r="CI109" s="177"/>
      <c r="CJ109" s="178">
        <f t="shared" si="49"/>
        <v>0</v>
      </c>
      <c r="CK109" s="178"/>
      <c r="CL109" s="178"/>
      <c r="CM109" s="178"/>
      <c r="CN109" s="178"/>
      <c r="CO109" s="178">
        <f t="shared" si="50"/>
        <v>0</v>
      </c>
      <c r="CP109" s="178"/>
      <c r="CQ109" s="178"/>
      <c r="CR109" s="178"/>
      <c r="CS109" s="178"/>
      <c r="CT109" s="178"/>
      <c r="CU109" s="82">
        <f t="shared" si="51"/>
        <v>0</v>
      </c>
      <c r="CV109" s="82"/>
      <c r="CW109" s="82"/>
      <c r="CX109" s="82"/>
      <c r="CY109" s="82"/>
      <c r="CZ109" s="82"/>
      <c r="DA109" s="4"/>
    </row>
    <row r="110" spans="2:105" ht="13.5" customHeight="1">
      <c r="B110" s="3"/>
      <c r="C110" s="88" t="s">
        <v>53</v>
      </c>
      <c r="D110" s="89"/>
      <c r="E110" s="89"/>
      <c r="F110" s="89"/>
      <c r="G110" s="89"/>
      <c r="H110" s="90"/>
      <c r="I110" s="97">
        <f>SUM(I98:J109)</f>
        <v>0</v>
      </c>
      <c r="J110" s="97"/>
      <c r="K110" s="94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6"/>
      <c r="BB110" s="165"/>
      <c r="BC110" s="165"/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  <c r="CE110" s="165"/>
      <c r="CF110" s="165"/>
      <c r="CG110" s="165"/>
      <c r="CH110" s="165"/>
      <c r="CI110" s="165"/>
      <c r="CJ110" s="165"/>
      <c r="CK110" s="165"/>
      <c r="CL110" s="165"/>
      <c r="CM110" s="165"/>
      <c r="CN110" s="165"/>
      <c r="CO110" s="165"/>
      <c r="CP110" s="165"/>
      <c r="CQ110" s="165"/>
      <c r="CR110" s="165"/>
      <c r="CS110" s="165"/>
      <c r="CT110" s="165"/>
      <c r="CU110" s="179">
        <f>SUM(CU98:CZ109)</f>
        <v>0</v>
      </c>
      <c r="CV110" s="179"/>
      <c r="CW110" s="179"/>
      <c r="CX110" s="179"/>
      <c r="CY110" s="179"/>
      <c r="CZ110" s="179"/>
      <c r="DA110" s="4"/>
    </row>
    <row r="111" spans="2:105" ht="13.5" customHeight="1">
      <c r="B111" s="3"/>
      <c r="C111" s="88" t="s">
        <v>55</v>
      </c>
      <c r="D111" s="89"/>
      <c r="E111" s="89"/>
      <c r="F111" s="89"/>
      <c r="G111" s="89"/>
      <c r="H111" s="90"/>
      <c r="I111" s="97">
        <f>I110+I95</f>
        <v>0</v>
      </c>
      <c r="J111" s="97"/>
      <c r="K111" s="94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6"/>
      <c r="BB111" s="165"/>
      <c r="BC111" s="165"/>
      <c r="BD111" s="165"/>
      <c r="BE111" s="165"/>
      <c r="BF111" s="165"/>
      <c r="BG111" s="165"/>
      <c r="BH111" s="165"/>
      <c r="BI111" s="165"/>
      <c r="BJ111" s="165"/>
      <c r="BK111" s="165"/>
      <c r="BL111" s="165"/>
      <c r="BM111" s="165"/>
      <c r="BN111" s="165"/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5"/>
      <c r="CF111" s="165"/>
      <c r="CG111" s="165"/>
      <c r="CH111" s="165"/>
      <c r="CI111" s="165"/>
      <c r="CJ111" s="165"/>
      <c r="CK111" s="165"/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79">
        <f>CU110+CU95</f>
        <v>0</v>
      </c>
      <c r="CV111" s="179"/>
      <c r="CW111" s="179"/>
      <c r="CX111" s="179"/>
      <c r="CY111" s="179"/>
      <c r="CZ111" s="179"/>
      <c r="DA111" s="4"/>
    </row>
    <row r="112" spans="2:105" ht="13.5" customHeight="1">
      <c r="B112" s="3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4"/>
    </row>
    <row r="113" spans="2:105" ht="13.5" customHeight="1">
      <c r="B113" s="3"/>
      <c r="C113" s="32" t="s">
        <v>56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4"/>
    </row>
    <row r="114" spans="2:105" ht="13.5" customHeight="1">
      <c r="B114" s="3"/>
      <c r="C114" s="32" t="s">
        <v>57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4"/>
    </row>
    <row r="115" spans="2:105" ht="13.5" customHeight="1">
      <c r="B115" s="3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4"/>
    </row>
    <row r="116" spans="2:105" ht="13.5" customHeight="1">
      <c r="B116" s="3"/>
      <c r="C116" s="33"/>
      <c r="D116" s="34"/>
      <c r="E116" s="34"/>
      <c r="F116" s="34"/>
      <c r="G116" s="34"/>
      <c r="H116" s="34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4"/>
    </row>
    <row r="117" spans="2:105" ht="13.5" customHeight="1">
      <c r="B117" s="3"/>
      <c r="C117" s="129" t="s">
        <v>58</v>
      </c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0"/>
      <c r="AV117" s="130"/>
      <c r="AW117" s="130"/>
      <c r="AX117" s="130"/>
      <c r="AY117" s="130"/>
      <c r="AZ117" s="130"/>
      <c r="BA117" s="130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4"/>
    </row>
    <row r="118" spans="2:105" ht="13.5" customHeight="1">
      <c r="B118" s="3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4"/>
    </row>
    <row r="119" spans="2:105" ht="13.5" customHeight="1">
      <c r="B119" s="3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4"/>
    </row>
    <row r="120" spans="2:105" ht="13.5" customHeight="1" thickBot="1"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8"/>
    </row>
    <row r="122" spans="13:22" s="21" customFormat="1" ht="12" customHeight="1">
      <c r="M122" s="22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3:22" s="21" customFormat="1" ht="12" customHeight="1"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13:22" s="21" customFormat="1" ht="12" customHeight="1">
      <c r="M124" s="22"/>
      <c r="N124" s="22"/>
      <c r="O124" s="22"/>
      <c r="P124" s="22"/>
      <c r="Q124" s="22"/>
      <c r="R124" s="22"/>
      <c r="S124" s="22"/>
      <c r="T124" s="22"/>
      <c r="U124" s="22"/>
      <c r="V124" s="22"/>
    </row>
    <row r="125" spans="13:22" s="21" customFormat="1" ht="12" customHeight="1">
      <c r="M125" s="22"/>
      <c r="N125" s="22"/>
      <c r="O125" s="22"/>
      <c r="P125" s="22"/>
      <c r="Q125" s="22"/>
      <c r="R125" s="22"/>
      <c r="S125" s="22"/>
      <c r="T125" s="22"/>
      <c r="U125" s="22"/>
      <c r="V125" s="22"/>
    </row>
    <row r="126" spans="2:22" s="21" customFormat="1" ht="12" customHeight="1">
      <c r="B126" s="68">
        <v>1</v>
      </c>
      <c r="C126" s="68"/>
      <c r="M126" s="22"/>
      <c r="N126" s="22"/>
      <c r="O126" s="22"/>
      <c r="P126" s="22"/>
      <c r="Q126" s="22"/>
      <c r="R126" s="22"/>
      <c r="S126" s="22"/>
      <c r="T126" s="22"/>
      <c r="U126" s="22"/>
      <c r="V126" s="22"/>
    </row>
    <row r="127" spans="2:22" ht="12" customHeight="1">
      <c r="B127" s="68">
        <v>2</v>
      </c>
      <c r="C127" s="68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2:22" ht="12" customHeight="1">
      <c r="B128" s="68">
        <v>3</v>
      </c>
      <c r="C128" s="68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2:22" ht="12" customHeight="1">
      <c r="B129" s="68">
        <v>4</v>
      </c>
      <c r="C129" s="68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2:22" ht="12" customHeight="1">
      <c r="B130" s="68">
        <v>5</v>
      </c>
      <c r="C130" s="68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2:22" ht="12" customHeight="1">
      <c r="B131" s="68">
        <v>6</v>
      </c>
      <c r="C131" s="68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2:22" ht="12" customHeight="1">
      <c r="B132" s="68">
        <v>7</v>
      </c>
      <c r="C132" s="68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2:22" ht="12" customHeight="1">
      <c r="B133" s="68">
        <v>8</v>
      </c>
      <c r="C133" s="68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2:22" ht="12" customHeight="1">
      <c r="B134" s="68">
        <v>9</v>
      </c>
      <c r="C134" s="68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2:22" ht="12" customHeight="1">
      <c r="B135" s="68">
        <v>10</v>
      </c>
      <c r="C135" s="68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2:22" ht="12" customHeight="1">
      <c r="B136" s="68">
        <v>11</v>
      </c>
      <c r="C136" s="68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2:22" ht="12" customHeight="1">
      <c r="B137" s="68">
        <v>12</v>
      </c>
      <c r="C137" s="68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2:22" ht="12" customHeight="1">
      <c r="B138" s="68">
        <v>13</v>
      </c>
      <c r="C138" s="68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2:22" ht="12" customHeight="1">
      <c r="B139" s="68">
        <v>14</v>
      </c>
      <c r="C139" s="68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2:22" ht="12" customHeight="1">
      <c r="B140" s="68">
        <v>15</v>
      </c>
      <c r="C140" s="68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2:3" ht="12" customHeight="1">
      <c r="B141" s="68">
        <v>16</v>
      </c>
      <c r="C141" s="68"/>
    </row>
    <row r="142" spans="2:3" ht="12" customHeight="1">
      <c r="B142" s="68">
        <v>17</v>
      </c>
      <c r="C142" s="68"/>
    </row>
    <row r="143" spans="2:3" ht="12" customHeight="1">
      <c r="B143" s="68">
        <v>18</v>
      </c>
      <c r="C143" s="68"/>
    </row>
    <row r="144" spans="2:3" ht="12" customHeight="1">
      <c r="B144" s="68">
        <v>19</v>
      </c>
      <c r="C144" s="68"/>
    </row>
    <row r="145" spans="2:3" ht="12" customHeight="1">
      <c r="B145" s="68">
        <v>20</v>
      </c>
      <c r="C145" s="68"/>
    </row>
    <row r="146" spans="2:3" ht="12" customHeight="1">
      <c r="B146" s="68">
        <v>21</v>
      </c>
      <c r="C146" s="68"/>
    </row>
    <row r="147" spans="2:3" ht="12" customHeight="1">
      <c r="B147" s="68">
        <v>22</v>
      </c>
      <c r="C147" s="68"/>
    </row>
    <row r="148" spans="2:3" ht="12" customHeight="1">
      <c r="B148" s="68">
        <v>23</v>
      </c>
      <c r="C148" s="68"/>
    </row>
    <row r="149" spans="2:3" ht="12" customHeight="1">
      <c r="B149" s="68">
        <v>24</v>
      </c>
      <c r="C149" s="68"/>
    </row>
    <row r="150" spans="2:3" ht="12" customHeight="1">
      <c r="B150" s="68">
        <v>25</v>
      </c>
      <c r="C150" s="68"/>
    </row>
    <row r="151" spans="2:3" ht="12" customHeight="1">
      <c r="B151" s="68">
        <v>26</v>
      </c>
      <c r="C151" s="68"/>
    </row>
    <row r="152" spans="2:3" ht="12" customHeight="1">
      <c r="B152" s="68">
        <v>27</v>
      </c>
      <c r="C152" s="68"/>
    </row>
  </sheetData>
  <sheetProtection insertRows="0" deleteRows="0" pivotTables="0"/>
  <mergeCells count="1419">
    <mergeCell ref="K111:BA111"/>
    <mergeCell ref="BB110:CT110"/>
    <mergeCell ref="CU110:CZ110"/>
    <mergeCell ref="BB111:CT111"/>
    <mergeCell ref="CU95:CZ95"/>
    <mergeCell ref="CU94:CZ94"/>
    <mergeCell ref="CO93:CT93"/>
    <mergeCell ref="CU93:CZ93"/>
    <mergeCell ref="CU111:CZ111"/>
    <mergeCell ref="C94:H94"/>
    <mergeCell ref="I94:J94"/>
    <mergeCell ref="K94:BA94"/>
    <mergeCell ref="BB94:CT94"/>
    <mergeCell ref="K110:BA110"/>
    <mergeCell ref="CU109:CZ109"/>
    <mergeCell ref="C110:H110"/>
    <mergeCell ref="C111:H111"/>
    <mergeCell ref="I110:J110"/>
    <mergeCell ref="I111:J111"/>
    <mergeCell ref="BB69:CZ69"/>
    <mergeCell ref="BB95:CT95"/>
    <mergeCell ref="BB96:CZ96"/>
    <mergeCell ref="BB97:CZ97"/>
    <mergeCell ref="BB74:BE74"/>
    <mergeCell ref="BP109:BU109"/>
    <mergeCell ref="BV109:BY109"/>
    <mergeCell ref="BZ109:CE109"/>
    <mergeCell ref="CF109:CI109"/>
    <mergeCell ref="CJ109:CN109"/>
    <mergeCell ref="CO109:CT109"/>
    <mergeCell ref="AT109:AU109"/>
    <mergeCell ref="AV109:AX109"/>
    <mergeCell ref="AY109:BA109"/>
    <mergeCell ref="BB109:BE109"/>
    <mergeCell ref="BF109:BK109"/>
    <mergeCell ref="BL109:BO109"/>
    <mergeCell ref="AE109:AF109"/>
    <mergeCell ref="AG109:AI109"/>
    <mergeCell ref="AJ109:AK109"/>
    <mergeCell ref="AL109:AN109"/>
    <mergeCell ref="AO109:AP109"/>
    <mergeCell ref="AQ109:AS109"/>
    <mergeCell ref="CU108:CZ108"/>
    <mergeCell ref="C109:H109"/>
    <mergeCell ref="I109:J109"/>
    <mergeCell ref="K109:M109"/>
    <mergeCell ref="N109:P109"/>
    <mergeCell ref="Q109:S109"/>
    <mergeCell ref="T109:V109"/>
    <mergeCell ref="W109:Y109"/>
    <mergeCell ref="Z109:AA109"/>
    <mergeCell ref="AB109:AD109"/>
    <mergeCell ref="BP108:BU108"/>
    <mergeCell ref="BV108:BY108"/>
    <mergeCell ref="BZ108:CE108"/>
    <mergeCell ref="CF108:CI108"/>
    <mergeCell ref="CJ108:CN108"/>
    <mergeCell ref="CO108:CT108"/>
    <mergeCell ref="AT108:AU108"/>
    <mergeCell ref="AV108:AX108"/>
    <mergeCell ref="AY108:BA108"/>
    <mergeCell ref="BB108:BE108"/>
    <mergeCell ref="BF108:BK108"/>
    <mergeCell ref="BL108:BO108"/>
    <mergeCell ref="AE108:AF108"/>
    <mergeCell ref="AG108:AI108"/>
    <mergeCell ref="AJ108:AK108"/>
    <mergeCell ref="AL108:AN108"/>
    <mergeCell ref="AO108:AP108"/>
    <mergeCell ref="AQ108:AS108"/>
    <mergeCell ref="CU107:CZ107"/>
    <mergeCell ref="C108:H108"/>
    <mergeCell ref="I108:J108"/>
    <mergeCell ref="K108:M108"/>
    <mergeCell ref="N108:P108"/>
    <mergeCell ref="Q108:S108"/>
    <mergeCell ref="T108:V108"/>
    <mergeCell ref="W108:Y108"/>
    <mergeCell ref="Z108:AA108"/>
    <mergeCell ref="AB108:AD108"/>
    <mergeCell ref="BP107:BU107"/>
    <mergeCell ref="BV107:BY107"/>
    <mergeCell ref="BZ107:CE107"/>
    <mergeCell ref="CF107:CI107"/>
    <mergeCell ref="CJ107:CN107"/>
    <mergeCell ref="CO107:CT107"/>
    <mergeCell ref="AT107:AU107"/>
    <mergeCell ref="AV107:AX107"/>
    <mergeCell ref="AY107:BA107"/>
    <mergeCell ref="BB107:BE107"/>
    <mergeCell ref="BF107:BK107"/>
    <mergeCell ref="BL107:BO107"/>
    <mergeCell ref="AE107:AF107"/>
    <mergeCell ref="AG107:AI107"/>
    <mergeCell ref="AJ107:AK107"/>
    <mergeCell ref="AL107:AN107"/>
    <mergeCell ref="AO107:AP107"/>
    <mergeCell ref="AQ107:AS107"/>
    <mergeCell ref="CU106:CZ106"/>
    <mergeCell ref="C107:H107"/>
    <mergeCell ref="I107:J107"/>
    <mergeCell ref="K107:M107"/>
    <mergeCell ref="N107:P107"/>
    <mergeCell ref="Q107:S107"/>
    <mergeCell ref="T107:V107"/>
    <mergeCell ref="W107:Y107"/>
    <mergeCell ref="Z107:AA107"/>
    <mergeCell ref="AB107:AD107"/>
    <mergeCell ref="BP106:BU106"/>
    <mergeCell ref="BV106:BY106"/>
    <mergeCell ref="BZ106:CE106"/>
    <mergeCell ref="CF106:CI106"/>
    <mergeCell ref="CJ106:CN106"/>
    <mergeCell ref="CO106:CT106"/>
    <mergeCell ref="AT106:AU106"/>
    <mergeCell ref="AV106:AX106"/>
    <mergeCell ref="AY106:BA106"/>
    <mergeCell ref="BB106:BE106"/>
    <mergeCell ref="BF106:BK106"/>
    <mergeCell ref="BL106:BO106"/>
    <mergeCell ref="AE106:AF106"/>
    <mergeCell ref="AG106:AI106"/>
    <mergeCell ref="AJ106:AK106"/>
    <mergeCell ref="AL106:AN106"/>
    <mergeCell ref="AO106:AP106"/>
    <mergeCell ref="AQ106:AS106"/>
    <mergeCell ref="CU105:CZ105"/>
    <mergeCell ref="C106:H106"/>
    <mergeCell ref="I106:J106"/>
    <mergeCell ref="K106:M106"/>
    <mergeCell ref="N106:P106"/>
    <mergeCell ref="Q106:S106"/>
    <mergeCell ref="T106:V106"/>
    <mergeCell ref="W106:Y106"/>
    <mergeCell ref="Z106:AA106"/>
    <mergeCell ref="AB106:AD106"/>
    <mergeCell ref="BP105:BU105"/>
    <mergeCell ref="BV105:BY105"/>
    <mergeCell ref="BZ105:CE105"/>
    <mergeCell ref="CF105:CI105"/>
    <mergeCell ref="CJ105:CN105"/>
    <mergeCell ref="CO105:CT105"/>
    <mergeCell ref="AT105:AU105"/>
    <mergeCell ref="AV105:AX105"/>
    <mergeCell ref="AY105:BA105"/>
    <mergeCell ref="BB105:BE105"/>
    <mergeCell ref="BF105:BK105"/>
    <mergeCell ref="BL105:BO105"/>
    <mergeCell ref="AE105:AF105"/>
    <mergeCell ref="AG105:AI105"/>
    <mergeCell ref="AJ105:AK105"/>
    <mergeCell ref="AL105:AN105"/>
    <mergeCell ref="AO105:AP105"/>
    <mergeCell ref="AQ105:AS105"/>
    <mergeCell ref="CU104:CZ104"/>
    <mergeCell ref="C105:H105"/>
    <mergeCell ref="I105:J105"/>
    <mergeCell ref="K105:M105"/>
    <mergeCell ref="N105:P105"/>
    <mergeCell ref="Q105:S105"/>
    <mergeCell ref="T105:V105"/>
    <mergeCell ref="W105:Y105"/>
    <mergeCell ref="Z105:AA105"/>
    <mergeCell ref="AB105:AD105"/>
    <mergeCell ref="BP104:BU104"/>
    <mergeCell ref="BV104:BY104"/>
    <mergeCell ref="BZ104:CE104"/>
    <mergeCell ref="CF104:CI104"/>
    <mergeCell ref="CJ104:CN104"/>
    <mergeCell ref="CO104:CT104"/>
    <mergeCell ref="AT104:AU104"/>
    <mergeCell ref="AV104:AX104"/>
    <mergeCell ref="AY104:BA104"/>
    <mergeCell ref="BB104:BE104"/>
    <mergeCell ref="BF104:BK104"/>
    <mergeCell ref="BL104:BO104"/>
    <mergeCell ref="AE104:AF104"/>
    <mergeCell ref="AG104:AI104"/>
    <mergeCell ref="AJ104:AK104"/>
    <mergeCell ref="AL104:AN104"/>
    <mergeCell ref="AO104:AP104"/>
    <mergeCell ref="AQ104:AS104"/>
    <mergeCell ref="CU103:CZ103"/>
    <mergeCell ref="C104:H104"/>
    <mergeCell ref="I104:J104"/>
    <mergeCell ref="K104:M104"/>
    <mergeCell ref="N104:P104"/>
    <mergeCell ref="Q104:S104"/>
    <mergeCell ref="T104:V104"/>
    <mergeCell ref="W104:Y104"/>
    <mergeCell ref="Z104:AA104"/>
    <mergeCell ref="AB104:AD104"/>
    <mergeCell ref="BP103:BU103"/>
    <mergeCell ref="BV103:BY103"/>
    <mergeCell ref="BZ103:CE103"/>
    <mergeCell ref="CF103:CI103"/>
    <mergeCell ref="CJ103:CN103"/>
    <mergeCell ref="CO103:CT103"/>
    <mergeCell ref="AT103:AU103"/>
    <mergeCell ref="AV103:AX103"/>
    <mergeCell ref="AY103:BA103"/>
    <mergeCell ref="BB103:BE103"/>
    <mergeCell ref="BF103:BK103"/>
    <mergeCell ref="BL103:BO103"/>
    <mergeCell ref="AE103:AF103"/>
    <mergeCell ref="AG103:AI103"/>
    <mergeCell ref="AJ103:AK103"/>
    <mergeCell ref="AL103:AN103"/>
    <mergeCell ref="AO103:AP103"/>
    <mergeCell ref="AQ103:AS103"/>
    <mergeCell ref="CU102:CZ102"/>
    <mergeCell ref="C103:H103"/>
    <mergeCell ref="I103:J103"/>
    <mergeCell ref="K103:M103"/>
    <mergeCell ref="N103:P103"/>
    <mergeCell ref="Q103:S103"/>
    <mergeCell ref="T103:V103"/>
    <mergeCell ref="W103:Y103"/>
    <mergeCell ref="Z103:AA103"/>
    <mergeCell ref="AB103:AD103"/>
    <mergeCell ref="BP102:BU102"/>
    <mergeCell ref="BV102:BY102"/>
    <mergeCell ref="BZ102:CE102"/>
    <mergeCell ref="CF102:CI102"/>
    <mergeCell ref="CJ102:CN102"/>
    <mergeCell ref="CO102:CT102"/>
    <mergeCell ref="AT102:AU102"/>
    <mergeCell ref="AV102:AX102"/>
    <mergeCell ref="AY102:BA102"/>
    <mergeCell ref="BB102:BE102"/>
    <mergeCell ref="BF102:BK102"/>
    <mergeCell ref="BL102:BO102"/>
    <mergeCell ref="AE102:AF102"/>
    <mergeCell ref="AG102:AI102"/>
    <mergeCell ref="AJ102:AK102"/>
    <mergeCell ref="AL102:AN102"/>
    <mergeCell ref="AO102:AP102"/>
    <mergeCell ref="AQ102:AS102"/>
    <mergeCell ref="CU101:CZ101"/>
    <mergeCell ref="C102:H102"/>
    <mergeCell ref="I102:J102"/>
    <mergeCell ref="K102:M102"/>
    <mergeCell ref="N102:P102"/>
    <mergeCell ref="Q102:S102"/>
    <mergeCell ref="T102:V102"/>
    <mergeCell ref="W102:Y102"/>
    <mergeCell ref="Z102:AA102"/>
    <mergeCell ref="AB102:AD102"/>
    <mergeCell ref="BP101:BU101"/>
    <mergeCell ref="BV101:BY101"/>
    <mergeCell ref="BZ101:CE101"/>
    <mergeCell ref="CF101:CI101"/>
    <mergeCell ref="CJ101:CN101"/>
    <mergeCell ref="CO101:CT101"/>
    <mergeCell ref="AT101:AU101"/>
    <mergeCell ref="AV101:AX101"/>
    <mergeCell ref="AY101:BA101"/>
    <mergeCell ref="BB101:BE101"/>
    <mergeCell ref="BF101:BK101"/>
    <mergeCell ref="BL101:BO101"/>
    <mergeCell ref="AE101:AF101"/>
    <mergeCell ref="AG101:AI101"/>
    <mergeCell ref="AJ101:AK101"/>
    <mergeCell ref="AL101:AN101"/>
    <mergeCell ref="AO101:AP101"/>
    <mergeCell ref="AQ101:AS101"/>
    <mergeCell ref="CU100:CZ100"/>
    <mergeCell ref="C101:H101"/>
    <mergeCell ref="I101:J101"/>
    <mergeCell ref="K101:M101"/>
    <mergeCell ref="N101:P101"/>
    <mergeCell ref="Q101:S101"/>
    <mergeCell ref="T101:V101"/>
    <mergeCell ref="W101:Y101"/>
    <mergeCell ref="Z101:AA101"/>
    <mergeCell ref="AB101:AD101"/>
    <mergeCell ref="BP100:BU100"/>
    <mergeCell ref="BV100:BY100"/>
    <mergeCell ref="BZ100:CE100"/>
    <mergeCell ref="CF100:CI100"/>
    <mergeCell ref="CJ100:CN100"/>
    <mergeCell ref="CO100:CT100"/>
    <mergeCell ref="AT100:AU100"/>
    <mergeCell ref="AV100:AX100"/>
    <mergeCell ref="AY100:BA100"/>
    <mergeCell ref="BB100:BE100"/>
    <mergeCell ref="BF100:BK100"/>
    <mergeCell ref="BL100:BO100"/>
    <mergeCell ref="AE100:AF100"/>
    <mergeCell ref="AG100:AI100"/>
    <mergeCell ref="AJ100:AK100"/>
    <mergeCell ref="AL100:AN100"/>
    <mergeCell ref="AO100:AP100"/>
    <mergeCell ref="AQ100:AS100"/>
    <mergeCell ref="CU99:CZ99"/>
    <mergeCell ref="C100:H100"/>
    <mergeCell ref="I100:J100"/>
    <mergeCell ref="K100:M100"/>
    <mergeCell ref="N100:P100"/>
    <mergeCell ref="Q100:S100"/>
    <mergeCell ref="T100:V100"/>
    <mergeCell ref="W100:Y100"/>
    <mergeCell ref="Z100:AA100"/>
    <mergeCell ref="AB100:AD100"/>
    <mergeCell ref="BP99:BU99"/>
    <mergeCell ref="BV99:BY99"/>
    <mergeCell ref="BZ99:CE99"/>
    <mergeCell ref="CF99:CI99"/>
    <mergeCell ref="CJ99:CN99"/>
    <mergeCell ref="CO99:CT99"/>
    <mergeCell ref="AT99:AU99"/>
    <mergeCell ref="AV99:AX99"/>
    <mergeCell ref="AY99:BA99"/>
    <mergeCell ref="BB99:BE99"/>
    <mergeCell ref="BF99:BK99"/>
    <mergeCell ref="BL99:BO99"/>
    <mergeCell ref="AE99:AF99"/>
    <mergeCell ref="AG99:AI99"/>
    <mergeCell ref="AJ99:AK99"/>
    <mergeCell ref="AL99:AN99"/>
    <mergeCell ref="AO99:AP99"/>
    <mergeCell ref="AQ99:AS99"/>
    <mergeCell ref="CU98:CZ98"/>
    <mergeCell ref="C99:H99"/>
    <mergeCell ref="I99:J99"/>
    <mergeCell ref="K99:M99"/>
    <mergeCell ref="N99:P99"/>
    <mergeCell ref="Q99:S99"/>
    <mergeCell ref="T99:V99"/>
    <mergeCell ref="W99:Y99"/>
    <mergeCell ref="Z99:AA99"/>
    <mergeCell ref="AB99:AD99"/>
    <mergeCell ref="BV46:CE48"/>
    <mergeCell ref="BB49:BE53"/>
    <mergeCell ref="BF49:BK53"/>
    <mergeCell ref="CF98:CI98"/>
    <mergeCell ref="CJ98:CN98"/>
    <mergeCell ref="CO98:CT98"/>
    <mergeCell ref="BF74:BK74"/>
    <mergeCell ref="BZ93:CE93"/>
    <mergeCell ref="CF93:CI93"/>
    <mergeCell ref="CJ93:CN93"/>
    <mergeCell ref="BB44:CE45"/>
    <mergeCell ref="BB55:CZ55"/>
    <mergeCell ref="BB56:CZ56"/>
    <mergeCell ref="BB68:CT68"/>
    <mergeCell ref="CU49:CZ53"/>
    <mergeCell ref="BB46:BK48"/>
    <mergeCell ref="BL46:BU48"/>
    <mergeCell ref="BZ92:CE92"/>
    <mergeCell ref="CF92:CI92"/>
    <mergeCell ref="CJ92:CN92"/>
    <mergeCell ref="CO92:CT92"/>
    <mergeCell ref="CU92:CZ92"/>
    <mergeCell ref="BB93:BE93"/>
    <mergeCell ref="BF93:BK93"/>
    <mergeCell ref="BL93:BO93"/>
    <mergeCell ref="BP93:BU93"/>
    <mergeCell ref="BV93:BY93"/>
    <mergeCell ref="BZ91:CE91"/>
    <mergeCell ref="CF91:CI91"/>
    <mergeCell ref="CJ91:CN91"/>
    <mergeCell ref="CO91:CT91"/>
    <mergeCell ref="CU91:CZ91"/>
    <mergeCell ref="BB92:BE92"/>
    <mergeCell ref="BF92:BK92"/>
    <mergeCell ref="BL92:BO92"/>
    <mergeCell ref="BP92:BU92"/>
    <mergeCell ref="BV92:BY92"/>
    <mergeCell ref="BZ90:CE90"/>
    <mergeCell ref="CF90:CI90"/>
    <mergeCell ref="CJ90:CN90"/>
    <mergeCell ref="CO90:CT90"/>
    <mergeCell ref="CU90:CZ90"/>
    <mergeCell ref="BB91:BE91"/>
    <mergeCell ref="BF91:BK91"/>
    <mergeCell ref="BL91:BO91"/>
    <mergeCell ref="BP91:BU91"/>
    <mergeCell ref="BV91:BY91"/>
    <mergeCell ref="BZ89:CE89"/>
    <mergeCell ref="CF89:CI89"/>
    <mergeCell ref="CJ89:CN89"/>
    <mergeCell ref="CO89:CT89"/>
    <mergeCell ref="CU89:CZ89"/>
    <mergeCell ref="BB90:BE90"/>
    <mergeCell ref="BF90:BK90"/>
    <mergeCell ref="BL90:BO90"/>
    <mergeCell ref="BP90:BU90"/>
    <mergeCell ref="BV90:BY90"/>
    <mergeCell ref="BZ84:CE84"/>
    <mergeCell ref="CF84:CI84"/>
    <mergeCell ref="CJ84:CN84"/>
    <mergeCell ref="CO84:CT84"/>
    <mergeCell ref="CU84:CZ84"/>
    <mergeCell ref="BB89:BE89"/>
    <mergeCell ref="BF89:BK89"/>
    <mergeCell ref="BL89:BO89"/>
    <mergeCell ref="BP89:BU89"/>
    <mergeCell ref="BV89:BY89"/>
    <mergeCell ref="BZ83:CE83"/>
    <mergeCell ref="CF83:CI83"/>
    <mergeCell ref="CJ83:CN83"/>
    <mergeCell ref="CO83:CT83"/>
    <mergeCell ref="CU83:CZ83"/>
    <mergeCell ref="BB84:BE84"/>
    <mergeCell ref="BF84:BK84"/>
    <mergeCell ref="BL84:BO84"/>
    <mergeCell ref="BP84:BU84"/>
    <mergeCell ref="BV84:BY84"/>
    <mergeCell ref="BZ82:CE82"/>
    <mergeCell ref="CF82:CI82"/>
    <mergeCell ref="CJ82:CN82"/>
    <mergeCell ref="CO82:CT82"/>
    <mergeCell ref="CU82:CZ82"/>
    <mergeCell ref="BB83:BE83"/>
    <mergeCell ref="BF83:BK83"/>
    <mergeCell ref="BL83:BO83"/>
    <mergeCell ref="BP83:BU83"/>
    <mergeCell ref="BV83:BY83"/>
    <mergeCell ref="CO80:CT80"/>
    <mergeCell ref="CU80:CZ80"/>
    <mergeCell ref="CO79:CT79"/>
    <mergeCell ref="CU79:CZ79"/>
    <mergeCell ref="CU81:CZ81"/>
    <mergeCell ref="BB82:BE82"/>
    <mergeCell ref="BF82:BK82"/>
    <mergeCell ref="BL82:BO82"/>
    <mergeCell ref="BP82:BU82"/>
    <mergeCell ref="BV82:BY82"/>
    <mergeCell ref="BV80:BY80"/>
    <mergeCell ref="BZ80:CE80"/>
    <mergeCell ref="CF80:CI80"/>
    <mergeCell ref="CJ80:CN80"/>
    <mergeCell ref="BB80:BE80"/>
    <mergeCell ref="BF80:BK80"/>
    <mergeCell ref="BL80:BO80"/>
    <mergeCell ref="BP80:BU80"/>
    <mergeCell ref="CU78:CZ78"/>
    <mergeCell ref="BB43:CZ43"/>
    <mergeCell ref="BB79:BE79"/>
    <mergeCell ref="BF79:BK79"/>
    <mergeCell ref="BL79:BO79"/>
    <mergeCell ref="BP79:BU79"/>
    <mergeCell ref="BV79:BY79"/>
    <mergeCell ref="BZ79:CE79"/>
    <mergeCell ref="CF79:CI79"/>
    <mergeCell ref="CJ79:CN79"/>
    <mergeCell ref="CU77:CZ77"/>
    <mergeCell ref="BB78:BE78"/>
    <mergeCell ref="BF78:BK78"/>
    <mergeCell ref="BL78:BO78"/>
    <mergeCell ref="BP78:BU78"/>
    <mergeCell ref="BV78:BY78"/>
    <mergeCell ref="BZ78:CE78"/>
    <mergeCell ref="CF78:CI78"/>
    <mergeCell ref="CJ78:CN78"/>
    <mergeCell ref="CO78:CT78"/>
    <mergeCell ref="BV77:BY77"/>
    <mergeCell ref="BZ77:CE77"/>
    <mergeCell ref="CF77:CI77"/>
    <mergeCell ref="CJ77:CN77"/>
    <mergeCell ref="BB77:BE77"/>
    <mergeCell ref="BF77:BK77"/>
    <mergeCell ref="BL77:BO77"/>
    <mergeCell ref="BP77:BU77"/>
    <mergeCell ref="CO77:CT77"/>
    <mergeCell ref="CU76:CZ76"/>
    <mergeCell ref="CF44:CN48"/>
    <mergeCell ref="CO44:CZ48"/>
    <mergeCell ref="CO76:CT76"/>
    <mergeCell ref="CU73:CZ73"/>
    <mergeCell ref="CU72:CZ72"/>
    <mergeCell ref="CO73:CT73"/>
    <mergeCell ref="CU71:CZ71"/>
    <mergeCell ref="CO72:CT72"/>
    <mergeCell ref="BB76:BE76"/>
    <mergeCell ref="BF76:BK76"/>
    <mergeCell ref="BL76:BO76"/>
    <mergeCell ref="BP76:BU76"/>
    <mergeCell ref="BL75:BO75"/>
    <mergeCell ref="BP75:BU75"/>
    <mergeCell ref="BV76:BY76"/>
    <mergeCell ref="BZ76:CE76"/>
    <mergeCell ref="CF76:CI76"/>
    <mergeCell ref="CJ76:CN76"/>
    <mergeCell ref="BL74:BO74"/>
    <mergeCell ref="BP74:BU74"/>
    <mergeCell ref="CF73:CI73"/>
    <mergeCell ref="CJ73:CN73"/>
    <mergeCell ref="BB73:BE73"/>
    <mergeCell ref="BF73:BK73"/>
    <mergeCell ref="BL73:BO73"/>
    <mergeCell ref="BP73:BU73"/>
    <mergeCell ref="BB72:BE72"/>
    <mergeCell ref="BF72:BK72"/>
    <mergeCell ref="BL72:BO72"/>
    <mergeCell ref="BP72:BU72"/>
    <mergeCell ref="BV73:BY73"/>
    <mergeCell ref="BZ73:CE73"/>
    <mergeCell ref="BZ71:CE71"/>
    <mergeCell ref="CF71:CI71"/>
    <mergeCell ref="CJ71:CN71"/>
    <mergeCell ref="CO71:CT71"/>
    <mergeCell ref="BV72:BY72"/>
    <mergeCell ref="BZ72:CE72"/>
    <mergeCell ref="CF72:CI72"/>
    <mergeCell ref="CJ72:CN72"/>
    <mergeCell ref="BB70:BE70"/>
    <mergeCell ref="BF70:BK70"/>
    <mergeCell ref="BL70:BO70"/>
    <mergeCell ref="BP70:BU70"/>
    <mergeCell ref="CU70:CZ70"/>
    <mergeCell ref="BB71:BE71"/>
    <mergeCell ref="BF71:BK71"/>
    <mergeCell ref="BL71:BO71"/>
    <mergeCell ref="BP71:BU71"/>
    <mergeCell ref="BV71:BY71"/>
    <mergeCell ref="CO70:CT70"/>
    <mergeCell ref="CU68:CZ68"/>
    <mergeCell ref="CU67:CZ67"/>
    <mergeCell ref="CU66:CZ66"/>
    <mergeCell ref="CO67:CT67"/>
    <mergeCell ref="BV70:BY70"/>
    <mergeCell ref="BZ70:CE70"/>
    <mergeCell ref="CF70:CI70"/>
    <mergeCell ref="CJ70:CN70"/>
    <mergeCell ref="BV67:BY67"/>
    <mergeCell ref="BZ67:CE67"/>
    <mergeCell ref="CF67:CI67"/>
    <mergeCell ref="CJ67:CN67"/>
    <mergeCell ref="BB67:BE67"/>
    <mergeCell ref="BF67:BK67"/>
    <mergeCell ref="BL67:BO67"/>
    <mergeCell ref="BP67:BU67"/>
    <mergeCell ref="CU65:CZ65"/>
    <mergeCell ref="BB66:BE66"/>
    <mergeCell ref="BF66:BK66"/>
    <mergeCell ref="BL66:BO66"/>
    <mergeCell ref="BP66:BU66"/>
    <mergeCell ref="BV66:BY66"/>
    <mergeCell ref="BZ66:CE66"/>
    <mergeCell ref="CF66:CI66"/>
    <mergeCell ref="CJ66:CN66"/>
    <mergeCell ref="CO66:CT66"/>
    <mergeCell ref="CU64:CZ64"/>
    <mergeCell ref="BB65:BE65"/>
    <mergeCell ref="BF65:BK65"/>
    <mergeCell ref="BL65:BO65"/>
    <mergeCell ref="BP65:BU65"/>
    <mergeCell ref="BV65:BY65"/>
    <mergeCell ref="BZ65:CE65"/>
    <mergeCell ref="CF65:CI65"/>
    <mergeCell ref="CJ65:CN65"/>
    <mergeCell ref="CO65:CT65"/>
    <mergeCell ref="CU63:CZ63"/>
    <mergeCell ref="BB64:BE64"/>
    <mergeCell ref="BF64:BK64"/>
    <mergeCell ref="BL64:BO64"/>
    <mergeCell ref="BP64:BU64"/>
    <mergeCell ref="BV64:BY64"/>
    <mergeCell ref="BZ64:CE64"/>
    <mergeCell ref="CF64:CI64"/>
    <mergeCell ref="CJ64:CN64"/>
    <mergeCell ref="CO64:CT64"/>
    <mergeCell ref="CF62:CI62"/>
    <mergeCell ref="BV63:BY63"/>
    <mergeCell ref="BZ63:CE63"/>
    <mergeCell ref="CF63:CI63"/>
    <mergeCell ref="CJ63:CN63"/>
    <mergeCell ref="BB63:BE63"/>
    <mergeCell ref="BF63:BK63"/>
    <mergeCell ref="BL63:BO63"/>
    <mergeCell ref="BP63:BU63"/>
    <mergeCell ref="CF61:CI61"/>
    <mergeCell ref="CO63:CT63"/>
    <mergeCell ref="CU62:CZ62"/>
    <mergeCell ref="CU61:CZ61"/>
    <mergeCell ref="BB62:BE62"/>
    <mergeCell ref="BF62:BK62"/>
    <mergeCell ref="BL62:BO62"/>
    <mergeCell ref="BP62:BU62"/>
    <mergeCell ref="BV62:BY62"/>
    <mergeCell ref="BZ62:CE62"/>
    <mergeCell ref="CF60:CI60"/>
    <mergeCell ref="CJ62:CN62"/>
    <mergeCell ref="CO62:CT62"/>
    <mergeCell ref="CU60:CZ60"/>
    <mergeCell ref="BB61:BE61"/>
    <mergeCell ref="BF61:BK61"/>
    <mergeCell ref="BL61:BO61"/>
    <mergeCell ref="BP61:BU61"/>
    <mergeCell ref="BV61:BY61"/>
    <mergeCell ref="BZ61:CE61"/>
    <mergeCell ref="CF59:CI59"/>
    <mergeCell ref="CJ61:CN61"/>
    <mergeCell ref="CO61:CT61"/>
    <mergeCell ref="CU59:CZ59"/>
    <mergeCell ref="BB60:BE60"/>
    <mergeCell ref="BF60:BK60"/>
    <mergeCell ref="BL60:BO60"/>
    <mergeCell ref="BP60:BU60"/>
    <mergeCell ref="BV60:BY60"/>
    <mergeCell ref="BZ60:CE60"/>
    <mergeCell ref="CF58:CI58"/>
    <mergeCell ref="CJ60:CN60"/>
    <mergeCell ref="CO60:CT60"/>
    <mergeCell ref="CU58:CZ58"/>
    <mergeCell ref="BB59:BE59"/>
    <mergeCell ref="BF59:BK59"/>
    <mergeCell ref="BL59:BO59"/>
    <mergeCell ref="BP59:BU59"/>
    <mergeCell ref="BV59:BY59"/>
    <mergeCell ref="BZ59:CE59"/>
    <mergeCell ref="CJ57:CN57"/>
    <mergeCell ref="CJ59:CN59"/>
    <mergeCell ref="CO59:CT59"/>
    <mergeCell ref="CU57:CZ57"/>
    <mergeCell ref="BB58:BE58"/>
    <mergeCell ref="BF58:BK58"/>
    <mergeCell ref="BL58:BO58"/>
    <mergeCell ref="BP58:BU58"/>
    <mergeCell ref="BV58:BY58"/>
    <mergeCell ref="BZ58:CE58"/>
    <mergeCell ref="Z74:AA74"/>
    <mergeCell ref="CJ58:CN58"/>
    <mergeCell ref="CO58:CT58"/>
    <mergeCell ref="BB57:BE57"/>
    <mergeCell ref="BF57:BK57"/>
    <mergeCell ref="BL57:BO57"/>
    <mergeCell ref="BP57:BU57"/>
    <mergeCell ref="BV57:BY57"/>
    <mergeCell ref="BZ57:CE57"/>
    <mergeCell ref="CF57:CI57"/>
    <mergeCell ref="AV74:AX74"/>
    <mergeCell ref="CO57:CT57"/>
    <mergeCell ref="K68:BA68"/>
    <mergeCell ref="C74:H74"/>
    <mergeCell ref="I74:J74"/>
    <mergeCell ref="K74:M74"/>
    <mergeCell ref="N74:P74"/>
    <mergeCell ref="Q74:S74"/>
    <mergeCell ref="T74:V74"/>
    <mergeCell ref="W74:Y74"/>
    <mergeCell ref="AY71:BA71"/>
    <mergeCell ref="AB74:AD74"/>
    <mergeCell ref="CU54:CZ54"/>
    <mergeCell ref="AE74:AF74"/>
    <mergeCell ref="AG74:AI74"/>
    <mergeCell ref="AJ74:AK74"/>
    <mergeCell ref="AL74:AN74"/>
    <mergeCell ref="AO74:AP74"/>
    <mergeCell ref="AQ74:AS74"/>
    <mergeCell ref="AT74:AU74"/>
    <mergeCell ref="BV54:BY54"/>
    <mergeCell ref="BZ54:CE54"/>
    <mergeCell ref="CF54:CI54"/>
    <mergeCell ref="AY74:BA74"/>
    <mergeCell ref="BB54:BE54"/>
    <mergeCell ref="BF54:BK54"/>
    <mergeCell ref="BL54:BO54"/>
    <mergeCell ref="AY58:BA58"/>
    <mergeCell ref="AY59:BA59"/>
    <mergeCell ref="AY60:BA60"/>
    <mergeCell ref="Z75:AA75"/>
    <mergeCell ref="BF75:BK75"/>
    <mergeCell ref="CJ54:CN54"/>
    <mergeCell ref="CO54:CT54"/>
    <mergeCell ref="BV74:BY74"/>
    <mergeCell ref="BZ74:CE74"/>
    <mergeCell ref="CF74:CI74"/>
    <mergeCell ref="CJ74:CN74"/>
    <mergeCell ref="CO74:CT74"/>
    <mergeCell ref="BP54:BU54"/>
    <mergeCell ref="BZ49:CE53"/>
    <mergeCell ref="CF49:CI53"/>
    <mergeCell ref="CJ49:CN53"/>
    <mergeCell ref="CO49:CT53"/>
    <mergeCell ref="CU74:CZ74"/>
    <mergeCell ref="C75:H75"/>
    <mergeCell ref="I75:J75"/>
    <mergeCell ref="K75:M75"/>
    <mergeCell ref="N75:P75"/>
    <mergeCell ref="Q75:S75"/>
    <mergeCell ref="BL49:BO53"/>
    <mergeCell ref="BP49:BU53"/>
    <mergeCell ref="BV49:BY53"/>
    <mergeCell ref="AB75:AD75"/>
    <mergeCell ref="AE75:AF75"/>
    <mergeCell ref="AG75:AI75"/>
    <mergeCell ref="AJ75:AK75"/>
    <mergeCell ref="AL75:AN75"/>
    <mergeCell ref="AO75:AP75"/>
    <mergeCell ref="AQ75:AS75"/>
    <mergeCell ref="AT75:AU75"/>
    <mergeCell ref="AV75:AX75"/>
    <mergeCell ref="AY75:BA75"/>
    <mergeCell ref="K81:BA81"/>
    <mergeCell ref="K85:M85"/>
    <mergeCell ref="N85:P85"/>
    <mergeCell ref="Q85:S85"/>
    <mergeCell ref="T85:V85"/>
    <mergeCell ref="T75:V75"/>
    <mergeCell ref="W75:Y75"/>
    <mergeCell ref="AL91:AN91"/>
    <mergeCell ref="AO91:AP91"/>
    <mergeCell ref="AQ91:AS91"/>
    <mergeCell ref="AT91:AU91"/>
    <mergeCell ref="AV91:AX91"/>
    <mergeCell ref="AY91:BA91"/>
    <mergeCell ref="W91:Y91"/>
    <mergeCell ref="Z91:AA91"/>
    <mergeCell ref="AB91:AD91"/>
    <mergeCell ref="AE91:AF91"/>
    <mergeCell ref="AG91:AI91"/>
    <mergeCell ref="AJ91:AK91"/>
    <mergeCell ref="C91:H91"/>
    <mergeCell ref="I91:J91"/>
    <mergeCell ref="K91:M91"/>
    <mergeCell ref="N91:P91"/>
    <mergeCell ref="Q91:S91"/>
    <mergeCell ref="T91:V91"/>
    <mergeCell ref="AL90:AN90"/>
    <mergeCell ref="AO90:AP90"/>
    <mergeCell ref="AQ90:AS90"/>
    <mergeCell ref="AT90:AU90"/>
    <mergeCell ref="AV90:AX90"/>
    <mergeCell ref="AY90:BA90"/>
    <mergeCell ref="W90:Y90"/>
    <mergeCell ref="Z90:AA90"/>
    <mergeCell ref="AB90:AD90"/>
    <mergeCell ref="AE90:AF90"/>
    <mergeCell ref="AG90:AI90"/>
    <mergeCell ref="AJ90:AK90"/>
    <mergeCell ref="C90:H90"/>
    <mergeCell ref="I90:J90"/>
    <mergeCell ref="K90:M90"/>
    <mergeCell ref="N90:P90"/>
    <mergeCell ref="Q90:S90"/>
    <mergeCell ref="T90:V90"/>
    <mergeCell ref="AL89:AN89"/>
    <mergeCell ref="AO89:AP89"/>
    <mergeCell ref="AQ89:AS89"/>
    <mergeCell ref="AT89:AU89"/>
    <mergeCell ref="AV89:AX89"/>
    <mergeCell ref="AY89:BA89"/>
    <mergeCell ref="W89:Y89"/>
    <mergeCell ref="Z89:AA89"/>
    <mergeCell ref="AB89:AD89"/>
    <mergeCell ref="AE89:AF89"/>
    <mergeCell ref="AG89:AI89"/>
    <mergeCell ref="AJ89:AK89"/>
    <mergeCell ref="C89:H89"/>
    <mergeCell ref="I89:J89"/>
    <mergeCell ref="K89:M89"/>
    <mergeCell ref="N89:P89"/>
    <mergeCell ref="Q89:S89"/>
    <mergeCell ref="T89:V89"/>
    <mergeCell ref="AB76:AD76"/>
    <mergeCell ref="AE76:AF76"/>
    <mergeCell ref="AG76:AI76"/>
    <mergeCell ref="AJ76:AK76"/>
    <mergeCell ref="AL76:AN76"/>
    <mergeCell ref="AO76:AP76"/>
    <mergeCell ref="Q76:S76"/>
    <mergeCell ref="T76:V76"/>
    <mergeCell ref="W76:Y76"/>
    <mergeCell ref="Z76:AA76"/>
    <mergeCell ref="C76:H76"/>
    <mergeCell ref="I76:J76"/>
    <mergeCell ref="K76:M76"/>
    <mergeCell ref="N76:P76"/>
    <mergeCell ref="AV73:AX73"/>
    <mergeCell ref="AY73:BA73"/>
    <mergeCell ref="AL73:AN73"/>
    <mergeCell ref="AO73:AP73"/>
    <mergeCell ref="AQ73:AS73"/>
    <mergeCell ref="AT73:AU73"/>
    <mergeCell ref="W73:Y73"/>
    <mergeCell ref="Z73:AA73"/>
    <mergeCell ref="AB73:AD73"/>
    <mergeCell ref="AE73:AF73"/>
    <mergeCell ref="AG73:AI73"/>
    <mergeCell ref="AJ73:AK73"/>
    <mergeCell ref="C73:H73"/>
    <mergeCell ref="I73:J73"/>
    <mergeCell ref="K73:M73"/>
    <mergeCell ref="N73:P73"/>
    <mergeCell ref="Q73:S73"/>
    <mergeCell ref="T73:V73"/>
    <mergeCell ref="AB63:AD63"/>
    <mergeCell ref="AE63:AF63"/>
    <mergeCell ref="AG63:AI63"/>
    <mergeCell ref="AJ63:AK63"/>
    <mergeCell ref="AV63:AX63"/>
    <mergeCell ref="AY63:BA63"/>
    <mergeCell ref="Q63:S63"/>
    <mergeCell ref="T63:V63"/>
    <mergeCell ref="W63:Y63"/>
    <mergeCell ref="Z63:AA63"/>
    <mergeCell ref="C63:H63"/>
    <mergeCell ref="I63:J63"/>
    <mergeCell ref="K63:M63"/>
    <mergeCell ref="N63:P63"/>
    <mergeCell ref="AV62:AX62"/>
    <mergeCell ref="AY62:BA62"/>
    <mergeCell ref="AE62:AF62"/>
    <mergeCell ref="AG62:AI62"/>
    <mergeCell ref="AJ62:AK62"/>
    <mergeCell ref="AL62:AN62"/>
    <mergeCell ref="Q62:S62"/>
    <mergeCell ref="T62:V62"/>
    <mergeCell ref="W62:Y62"/>
    <mergeCell ref="Z62:AA62"/>
    <mergeCell ref="C62:H62"/>
    <mergeCell ref="I62:J62"/>
    <mergeCell ref="K62:M62"/>
    <mergeCell ref="N62:P62"/>
    <mergeCell ref="AB62:AD62"/>
    <mergeCell ref="K96:BA96"/>
    <mergeCell ref="I96:J96"/>
    <mergeCell ref="BB75:BE75"/>
    <mergeCell ref="AJ85:AK85"/>
    <mergeCell ref="AL85:AN85"/>
    <mergeCell ref="AO85:AP85"/>
    <mergeCell ref="AQ85:AS85"/>
    <mergeCell ref="AT85:AU85"/>
    <mergeCell ref="AV85:AX85"/>
    <mergeCell ref="AE85:AF85"/>
    <mergeCell ref="AG85:AI85"/>
    <mergeCell ref="BV75:BY75"/>
    <mergeCell ref="BZ75:CE75"/>
    <mergeCell ref="CF75:CI75"/>
    <mergeCell ref="CJ75:CN75"/>
    <mergeCell ref="AQ76:AS76"/>
    <mergeCell ref="AT76:AU76"/>
    <mergeCell ref="AV76:AX76"/>
    <mergeCell ref="AY76:BA76"/>
    <mergeCell ref="BF85:BK85"/>
    <mergeCell ref="BL85:BO85"/>
    <mergeCell ref="CO75:CT75"/>
    <mergeCell ref="CU75:CZ75"/>
    <mergeCell ref="BB81:CT81"/>
    <mergeCell ref="C85:H85"/>
    <mergeCell ref="I85:J85"/>
    <mergeCell ref="W85:Y85"/>
    <mergeCell ref="Z85:AA85"/>
    <mergeCell ref="AB85:AD85"/>
    <mergeCell ref="CU85:CZ85"/>
    <mergeCell ref="C86:H86"/>
    <mergeCell ref="I86:J86"/>
    <mergeCell ref="K86:M86"/>
    <mergeCell ref="N86:P86"/>
    <mergeCell ref="Q86:S86"/>
    <mergeCell ref="T86:V86"/>
    <mergeCell ref="W86:Y86"/>
    <mergeCell ref="BP85:BU85"/>
    <mergeCell ref="BV85:BY85"/>
    <mergeCell ref="Z86:AA86"/>
    <mergeCell ref="AB86:AD86"/>
    <mergeCell ref="AE86:AF86"/>
    <mergeCell ref="AG86:AI86"/>
    <mergeCell ref="CJ85:CN85"/>
    <mergeCell ref="CO85:CT85"/>
    <mergeCell ref="BZ85:CE85"/>
    <mergeCell ref="CF85:CI85"/>
    <mergeCell ref="AY85:BA85"/>
    <mergeCell ref="BB85:BE85"/>
    <mergeCell ref="AJ86:AK86"/>
    <mergeCell ref="AL86:AN86"/>
    <mergeCell ref="AG57:AI57"/>
    <mergeCell ref="Q67:S67"/>
    <mergeCell ref="Z58:AA58"/>
    <mergeCell ref="AB58:AD58"/>
    <mergeCell ref="Z59:AA59"/>
    <mergeCell ref="AB59:AD59"/>
    <mergeCell ref="AE59:AF59"/>
    <mergeCell ref="T60:V60"/>
    <mergeCell ref="Z54:AA54"/>
    <mergeCell ref="AB54:AD54"/>
    <mergeCell ref="AG59:AI59"/>
    <mergeCell ref="AE58:AF58"/>
    <mergeCell ref="AG58:AI58"/>
    <mergeCell ref="Z57:AA57"/>
    <mergeCell ref="AB57:AD57"/>
    <mergeCell ref="AE57:AF57"/>
    <mergeCell ref="I57:J57"/>
    <mergeCell ref="C54:H54"/>
    <mergeCell ref="Q54:S54"/>
    <mergeCell ref="T54:V54"/>
    <mergeCell ref="W54:Y54"/>
    <mergeCell ref="N54:P54"/>
    <mergeCell ref="T58:V58"/>
    <mergeCell ref="K59:M59"/>
    <mergeCell ref="K58:M58"/>
    <mergeCell ref="C59:H59"/>
    <mergeCell ref="I58:J58"/>
    <mergeCell ref="I59:J59"/>
    <mergeCell ref="Q59:S59"/>
    <mergeCell ref="W44:Y53"/>
    <mergeCell ref="Q66:S66"/>
    <mergeCell ref="W64:Y64"/>
    <mergeCell ref="W57:Y57"/>
    <mergeCell ref="W58:Y58"/>
    <mergeCell ref="T57:V57"/>
    <mergeCell ref="T59:V59"/>
    <mergeCell ref="W59:Y59"/>
    <mergeCell ref="Q58:S58"/>
    <mergeCell ref="C44:H53"/>
    <mergeCell ref="I44:J53"/>
    <mergeCell ref="I54:J54"/>
    <mergeCell ref="C61:H61"/>
    <mergeCell ref="C58:H58"/>
    <mergeCell ref="N59:P59"/>
    <mergeCell ref="K44:M53"/>
    <mergeCell ref="N58:P58"/>
    <mergeCell ref="C57:H57"/>
    <mergeCell ref="K57:M57"/>
    <mergeCell ref="C64:H64"/>
    <mergeCell ref="K54:M54"/>
    <mergeCell ref="Q60:S60"/>
    <mergeCell ref="K61:M61"/>
    <mergeCell ref="N57:P57"/>
    <mergeCell ref="Q57:S57"/>
    <mergeCell ref="C60:H60"/>
    <mergeCell ref="I60:J60"/>
    <mergeCell ref="K60:M60"/>
    <mergeCell ref="N60:P60"/>
    <mergeCell ref="Z61:AA61"/>
    <mergeCell ref="AB61:AD61"/>
    <mergeCell ref="AE61:AF61"/>
    <mergeCell ref="AG61:AI61"/>
    <mergeCell ref="W60:Y60"/>
    <mergeCell ref="Z60:AA60"/>
    <mergeCell ref="AB60:AD60"/>
    <mergeCell ref="AE60:AF60"/>
    <mergeCell ref="N64:P64"/>
    <mergeCell ref="Q64:S64"/>
    <mergeCell ref="T64:V64"/>
    <mergeCell ref="K64:M64"/>
    <mergeCell ref="AG60:AI60"/>
    <mergeCell ref="I61:J61"/>
    <mergeCell ref="N61:P61"/>
    <mergeCell ref="Q61:S61"/>
    <mergeCell ref="T61:V61"/>
    <mergeCell ref="W61:Y61"/>
    <mergeCell ref="B1:DA1"/>
    <mergeCell ref="AR14:AT14"/>
    <mergeCell ref="AL16:AN16"/>
    <mergeCell ref="AL18:AN18"/>
    <mergeCell ref="B2:DA2"/>
    <mergeCell ref="Z64:AA64"/>
    <mergeCell ref="AB64:AD64"/>
    <mergeCell ref="AE64:AF64"/>
    <mergeCell ref="AG64:AI64"/>
    <mergeCell ref="I64:J64"/>
    <mergeCell ref="C32:BA32"/>
    <mergeCell ref="M35:AQ35"/>
    <mergeCell ref="M36:AQ36"/>
    <mergeCell ref="M37:AQ37"/>
    <mergeCell ref="AL22:AS22"/>
    <mergeCell ref="AN24:AR24"/>
    <mergeCell ref="AN25:AR25"/>
    <mergeCell ref="AM29:AN29"/>
    <mergeCell ref="AP29:AU29"/>
    <mergeCell ref="AJ50:AK53"/>
    <mergeCell ref="M38:AQ38"/>
    <mergeCell ref="M39:AQ39"/>
    <mergeCell ref="M40:AQ40"/>
    <mergeCell ref="AD41:AG41"/>
    <mergeCell ref="AG54:AI54"/>
    <mergeCell ref="N44:P53"/>
    <mergeCell ref="Q44:S53"/>
    <mergeCell ref="T44:V53"/>
    <mergeCell ref="AE54:AF54"/>
    <mergeCell ref="AJ64:AK64"/>
    <mergeCell ref="AJ57:AK57"/>
    <mergeCell ref="AJ58:AK58"/>
    <mergeCell ref="AJ59:AK59"/>
    <mergeCell ref="AJ60:AK60"/>
    <mergeCell ref="AJ54:AK54"/>
    <mergeCell ref="AL64:AN64"/>
    <mergeCell ref="AL70:AN70"/>
    <mergeCell ref="AL71:AN71"/>
    <mergeCell ref="AL57:AN57"/>
    <mergeCell ref="AL58:AN58"/>
    <mergeCell ref="AL59:AN59"/>
    <mergeCell ref="AL60:AN60"/>
    <mergeCell ref="AL65:AN65"/>
    <mergeCell ref="AL63:AN63"/>
    <mergeCell ref="AO54:AP54"/>
    <mergeCell ref="AO50:AP53"/>
    <mergeCell ref="AL61:AN61"/>
    <mergeCell ref="AL54:AN54"/>
    <mergeCell ref="AL50:AN53"/>
    <mergeCell ref="C56:BA56"/>
    <mergeCell ref="AO61:AP61"/>
    <mergeCell ref="AY54:BA54"/>
    <mergeCell ref="AY57:BA57"/>
    <mergeCell ref="AJ61:AK61"/>
    <mergeCell ref="AQ70:AS70"/>
    <mergeCell ref="AO66:AP66"/>
    <mergeCell ref="AO67:AP67"/>
    <mergeCell ref="AO70:AP70"/>
    <mergeCell ref="C69:BA69"/>
    <mergeCell ref="I66:J66"/>
    <mergeCell ref="K66:M66"/>
    <mergeCell ref="N66:P66"/>
    <mergeCell ref="T66:V66"/>
    <mergeCell ref="W66:Y66"/>
    <mergeCell ref="AQ60:AS60"/>
    <mergeCell ref="AT54:AU54"/>
    <mergeCell ref="AQ54:AS54"/>
    <mergeCell ref="AQ50:AS53"/>
    <mergeCell ref="AQ66:AS66"/>
    <mergeCell ref="AQ67:AS67"/>
    <mergeCell ref="AQ62:AS62"/>
    <mergeCell ref="AQ63:AS63"/>
    <mergeCell ref="AT57:AU57"/>
    <mergeCell ref="AT58:AU58"/>
    <mergeCell ref="AT70:AU70"/>
    <mergeCell ref="AV50:AX53"/>
    <mergeCell ref="AQ61:AS61"/>
    <mergeCell ref="AQ64:AS64"/>
    <mergeCell ref="AQ65:AS65"/>
    <mergeCell ref="AQ57:AS57"/>
    <mergeCell ref="AQ58:AS58"/>
    <mergeCell ref="AQ59:AS59"/>
    <mergeCell ref="AV64:AX64"/>
    <mergeCell ref="AV65:AX65"/>
    <mergeCell ref="AT50:AU53"/>
    <mergeCell ref="AT66:AU66"/>
    <mergeCell ref="AT67:AU67"/>
    <mergeCell ref="AT62:AU62"/>
    <mergeCell ref="AT63:AU63"/>
    <mergeCell ref="AT61:AU61"/>
    <mergeCell ref="AT64:AU64"/>
    <mergeCell ref="AT65:AU65"/>
    <mergeCell ref="AO62:AP62"/>
    <mergeCell ref="AO63:AP63"/>
    <mergeCell ref="AT59:AU59"/>
    <mergeCell ref="AT60:AU60"/>
    <mergeCell ref="AV70:AX70"/>
    <mergeCell ref="AV57:AX57"/>
    <mergeCell ref="AV58:AX58"/>
    <mergeCell ref="AV59:AX59"/>
    <mergeCell ref="AV60:AX60"/>
    <mergeCell ref="AV61:AX61"/>
    <mergeCell ref="AE45:AI49"/>
    <mergeCell ref="AJ45:AN49"/>
    <mergeCell ref="AO45:AS49"/>
    <mergeCell ref="AT45:AX49"/>
    <mergeCell ref="AO64:AP64"/>
    <mergeCell ref="AO65:AP65"/>
    <mergeCell ref="AO57:AP57"/>
    <mergeCell ref="AO58:AP58"/>
    <mergeCell ref="AO59:AP59"/>
    <mergeCell ref="AO60:AP60"/>
    <mergeCell ref="AY70:BA70"/>
    <mergeCell ref="AV66:AX66"/>
    <mergeCell ref="AV67:AX67"/>
    <mergeCell ref="C66:H66"/>
    <mergeCell ref="AY44:BA45"/>
    <mergeCell ref="AY46:BA53"/>
    <mergeCell ref="C55:BA55"/>
    <mergeCell ref="AV54:AX54"/>
    <mergeCell ref="Z44:AX44"/>
    <mergeCell ref="Z45:AD49"/>
    <mergeCell ref="Z50:AA53"/>
    <mergeCell ref="AB50:AD53"/>
    <mergeCell ref="AE50:AF53"/>
    <mergeCell ref="AG50:AI53"/>
    <mergeCell ref="C117:BA119"/>
    <mergeCell ref="AY61:BA61"/>
    <mergeCell ref="AY64:BA64"/>
    <mergeCell ref="AY65:BA65"/>
    <mergeCell ref="AY66:BA66"/>
    <mergeCell ref="AY67:BA67"/>
    <mergeCell ref="AJ65:AK65"/>
    <mergeCell ref="T65:V65"/>
    <mergeCell ref="W65:Y65"/>
    <mergeCell ref="Z65:AA65"/>
    <mergeCell ref="Q65:S65"/>
    <mergeCell ref="C65:H65"/>
    <mergeCell ref="I65:J65"/>
    <mergeCell ref="K65:M65"/>
    <mergeCell ref="N65:P65"/>
    <mergeCell ref="Z66:AA66"/>
    <mergeCell ref="AB66:AD66"/>
    <mergeCell ref="AE66:AF66"/>
    <mergeCell ref="AG66:AI66"/>
    <mergeCell ref="AB65:AD65"/>
    <mergeCell ref="AE65:AF65"/>
    <mergeCell ref="AG65:AI65"/>
    <mergeCell ref="AJ67:AK67"/>
    <mergeCell ref="AL67:AN67"/>
    <mergeCell ref="AJ66:AK66"/>
    <mergeCell ref="AL66:AN66"/>
    <mergeCell ref="C67:H67"/>
    <mergeCell ref="I67:J67"/>
    <mergeCell ref="K67:M67"/>
    <mergeCell ref="N67:P67"/>
    <mergeCell ref="T67:V67"/>
    <mergeCell ref="W67:Y67"/>
    <mergeCell ref="C68:H68"/>
    <mergeCell ref="I68:J68"/>
    <mergeCell ref="C70:H70"/>
    <mergeCell ref="I70:J70"/>
    <mergeCell ref="AE67:AF67"/>
    <mergeCell ref="AG67:AI67"/>
    <mergeCell ref="Z67:AA67"/>
    <mergeCell ref="AB67:AD67"/>
    <mergeCell ref="W70:Y70"/>
    <mergeCell ref="Z70:AA70"/>
    <mergeCell ref="AB70:AD70"/>
    <mergeCell ref="AE70:AF70"/>
    <mergeCell ref="K70:M70"/>
    <mergeCell ref="N70:P70"/>
    <mergeCell ref="Q70:S70"/>
    <mergeCell ref="T70:V70"/>
    <mergeCell ref="AG70:AI70"/>
    <mergeCell ref="AJ70:AK70"/>
    <mergeCell ref="C71:H71"/>
    <mergeCell ref="I71:J71"/>
    <mergeCell ref="K71:M71"/>
    <mergeCell ref="N71:P71"/>
    <mergeCell ref="Q71:S71"/>
    <mergeCell ref="T71:V71"/>
    <mergeCell ref="W71:Y71"/>
    <mergeCell ref="Z71:AA71"/>
    <mergeCell ref="AO71:AP71"/>
    <mergeCell ref="AQ71:AS71"/>
    <mergeCell ref="AT71:AU71"/>
    <mergeCell ref="AV71:AX71"/>
    <mergeCell ref="AB71:AD71"/>
    <mergeCell ref="AE71:AF71"/>
    <mergeCell ref="AG71:AI71"/>
    <mergeCell ref="AJ71:AK71"/>
    <mergeCell ref="Q72:S72"/>
    <mergeCell ref="T72:V72"/>
    <mergeCell ref="W72:Y72"/>
    <mergeCell ref="Z72:AA72"/>
    <mergeCell ref="C72:H72"/>
    <mergeCell ref="I72:J72"/>
    <mergeCell ref="K72:M72"/>
    <mergeCell ref="N72:P72"/>
    <mergeCell ref="AL72:AN72"/>
    <mergeCell ref="AO72:AP72"/>
    <mergeCell ref="AQ72:AS72"/>
    <mergeCell ref="AT72:AU72"/>
    <mergeCell ref="AB72:AD72"/>
    <mergeCell ref="AE72:AF72"/>
    <mergeCell ref="AG72:AI72"/>
    <mergeCell ref="AJ72:AK72"/>
    <mergeCell ref="AV72:AX72"/>
    <mergeCell ref="AY72:BA72"/>
    <mergeCell ref="C77:H77"/>
    <mergeCell ref="I77:J77"/>
    <mergeCell ref="K77:M77"/>
    <mergeCell ref="N77:P77"/>
    <mergeCell ref="Q77:S77"/>
    <mergeCell ref="T77:V77"/>
    <mergeCell ref="W77:Y77"/>
    <mergeCell ref="Z77:AA77"/>
    <mergeCell ref="AL77:AN77"/>
    <mergeCell ref="AO77:AP77"/>
    <mergeCell ref="AQ77:AS77"/>
    <mergeCell ref="AT77:AU77"/>
    <mergeCell ref="AB77:AD77"/>
    <mergeCell ref="AE77:AF77"/>
    <mergeCell ref="AG77:AI77"/>
    <mergeCell ref="AJ77:AK77"/>
    <mergeCell ref="AV77:AX77"/>
    <mergeCell ref="AY77:BA77"/>
    <mergeCell ref="C78:H78"/>
    <mergeCell ref="I78:J78"/>
    <mergeCell ref="K78:M78"/>
    <mergeCell ref="N78:P78"/>
    <mergeCell ref="Q78:S78"/>
    <mergeCell ref="T78:V78"/>
    <mergeCell ref="W78:Y78"/>
    <mergeCell ref="Z78:AA78"/>
    <mergeCell ref="AL78:AN78"/>
    <mergeCell ref="AO78:AP78"/>
    <mergeCell ref="AQ78:AS78"/>
    <mergeCell ref="AT78:AU78"/>
    <mergeCell ref="AB78:AD78"/>
    <mergeCell ref="AE78:AF78"/>
    <mergeCell ref="AG78:AI78"/>
    <mergeCell ref="AJ78:AK78"/>
    <mergeCell ref="AV78:AX78"/>
    <mergeCell ref="AY78:BA78"/>
    <mergeCell ref="C79:H79"/>
    <mergeCell ref="I79:J79"/>
    <mergeCell ref="K79:M79"/>
    <mergeCell ref="N79:P79"/>
    <mergeCell ref="Q79:S79"/>
    <mergeCell ref="T79:V79"/>
    <mergeCell ref="W79:Y79"/>
    <mergeCell ref="Z79:AA79"/>
    <mergeCell ref="AL79:AN79"/>
    <mergeCell ref="AO79:AP79"/>
    <mergeCell ref="AQ79:AS79"/>
    <mergeCell ref="AT79:AU79"/>
    <mergeCell ref="AB79:AD79"/>
    <mergeCell ref="AE79:AF79"/>
    <mergeCell ref="AG79:AI79"/>
    <mergeCell ref="AJ79:AK79"/>
    <mergeCell ref="AV79:AX79"/>
    <mergeCell ref="AY79:BA79"/>
    <mergeCell ref="C80:H80"/>
    <mergeCell ref="I80:J80"/>
    <mergeCell ref="K80:M80"/>
    <mergeCell ref="N80:P80"/>
    <mergeCell ref="Q80:S80"/>
    <mergeCell ref="T80:V80"/>
    <mergeCell ref="W80:Y80"/>
    <mergeCell ref="Z80:AA80"/>
    <mergeCell ref="AQ80:AS80"/>
    <mergeCell ref="AT80:AU80"/>
    <mergeCell ref="AB80:AD80"/>
    <mergeCell ref="AE80:AF80"/>
    <mergeCell ref="AG80:AI80"/>
    <mergeCell ref="AJ80:AK80"/>
    <mergeCell ref="C82:H82"/>
    <mergeCell ref="I82:J82"/>
    <mergeCell ref="K82:M82"/>
    <mergeCell ref="N82:P82"/>
    <mergeCell ref="AV80:AX80"/>
    <mergeCell ref="AY80:BA80"/>
    <mergeCell ref="C81:H81"/>
    <mergeCell ref="I81:J81"/>
    <mergeCell ref="AL80:AN80"/>
    <mergeCell ref="AO80:AP80"/>
    <mergeCell ref="AE82:AF82"/>
    <mergeCell ref="AG82:AI82"/>
    <mergeCell ref="AJ82:AK82"/>
    <mergeCell ref="Q82:S82"/>
    <mergeCell ref="T82:V82"/>
    <mergeCell ref="W82:Y82"/>
    <mergeCell ref="Z82:AA82"/>
    <mergeCell ref="AY82:BA82"/>
    <mergeCell ref="C83:H83"/>
    <mergeCell ref="I83:J83"/>
    <mergeCell ref="K83:M83"/>
    <mergeCell ref="N83:P83"/>
    <mergeCell ref="Q83:S83"/>
    <mergeCell ref="T83:V83"/>
    <mergeCell ref="W83:Y83"/>
    <mergeCell ref="Z83:AA83"/>
    <mergeCell ref="AL82:AN82"/>
    <mergeCell ref="AT83:AU83"/>
    <mergeCell ref="AB83:AD83"/>
    <mergeCell ref="AE83:AF83"/>
    <mergeCell ref="AG83:AI83"/>
    <mergeCell ref="AJ83:AK83"/>
    <mergeCell ref="AV82:AX82"/>
    <mergeCell ref="AO82:AP82"/>
    <mergeCell ref="AQ82:AS82"/>
    <mergeCell ref="AT82:AU82"/>
    <mergeCell ref="AB82:AD82"/>
    <mergeCell ref="T84:V84"/>
    <mergeCell ref="W84:Y84"/>
    <mergeCell ref="Z84:AA84"/>
    <mergeCell ref="AL83:AN83"/>
    <mergeCell ref="AO83:AP83"/>
    <mergeCell ref="AQ83:AS83"/>
    <mergeCell ref="AE84:AF84"/>
    <mergeCell ref="AG84:AI84"/>
    <mergeCell ref="AJ84:AK84"/>
    <mergeCell ref="AV83:AX83"/>
    <mergeCell ref="AY83:BA83"/>
    <mergeCell ref="C84:H84"/>
    <mergeCell ref="I84:J84"/>
    <mergeCell ref="K84:M84"/>
    <mergeCell ref="N84:P84"/>
    <mergeCell ref="Q84:S84"/>
    <mergeCell ref="AY84:BA84"/>
    <mergeCell ref="C92:H92"/>
    <mergeCell ref="I92:J92"/>
    <mergeCell ref="K92:M92"/>
    <mergeCell ref="N92:P92"/>
    <mergeCell ref="Q92:S92"/>
    <mergeCell ref="T92:V92"/>
    <mergeCell ref="W92:Y92"/>
    <mergeCell ref="Z92:AA92"/>
    <mergeCell ref="AL84:AN84"/>
    <mergeCell ref="AT92:AU92"/>
    <mergeCell ref="AB92:AD92"/>
    <mergeCell ref="AE92:AF92"/>
    <mergeCell ref="AG92:AI92"/>
    <mergeCell ref="AJ92:AK92"/>
    <mergeCell ref="AV84:AX84"/>
    <mergeCell ref="AO84:AP84"/>
    <mergeCell ref="AQ84:AS84"/>
    <mergeCell ref="AT84:AU84"/>
    <mergeCell ref="AB84:AD84"/>
    <mergeCell ref="T93:V93"/>
    <mergeCell ref="W93:Y93"/>
    <mergeCell ref="Z93:AA93"/>
    <mergeCell ref="AL92:AN92"/>
    <mergeCell ref="AO92:AP92"/>
    <mergeCell ref="AQ92:AS92"/>
    <mergeCell ref="AE93:AF93"/>
    <mergeCell ref="AG93:AI93"/>
    <mergeCell ref="AJ93:AK93"/>
    <mergeCell ref="AV92:AX92"/>
    <mergeCell ref="AY92:BA92"/>
    <mergeCell ref="C93:H93"/>
    <mergeCell ref="I93:J93"/>
    <mergeCell ref="K93:M93"/>
    <mergeCell ref="N93:P93"/>
    <mergeCell ref="Q93:S93"/>
    <mergeCell ref="AV93:AX93"/>
    <mergeCell ref="AY93:BA93"/>
    <mergeCell ref="K95:BA95"/>
    <mergeCell ref="C95:H95"/>
    <mergeCell ref="I95:J95"/>
    <mergeCell ref="AL93:AN93"/>
    <mergeCell ref="AO93:AP93"/>
    <mergeCell ref="AQ93:AS93"/>
    <mergeCell ref="AT93:AU93"/>
    <mergeCell ref="AB93:AD93"/>
    <mergeCell ref="C97:BA97"/>
    <mergeCell ref="C96:H96"/>
    <mergeCell ref="AQ86:AS86"/>
    <mergeCell ref="AT86:AU86"/>
    <mergeCell ref="AV86:AX86"/>
    <mergeCell ref="AY86:BA86"/>
    <mergeCell ref="AB87:AD87"/>
    <mergeCell ref="AE87:AF87"/>
    <mergeCell ref="AG87:AI87"/>
    <mergeCell ref="AJ87:AK87"/>
    <mergeCell ref="W87:Y87"/>
    <mergeCell ref="Z87:AA87"/>
    <mergeCell ref="BV86:BY86"/>
    <mergeCell ref="BZ86:CE86"/>
    <mergeCell ref="CF86:CI86"/>
    <mergeCell ref="CJ86:CN86"/>
    <mergeCell ref="BB86:BE86"/>
    <mergeCell ref="BF86:BK86"/>
    <mergeCell ref="BL86:BO86"/>
    <mergeCell ref="BP86:BU86"/>
    <mergeCell ref="C87:H87"/>
    <mergeCell ref="I87:J87"/>
    <mergeCell ref="K87:M87"/>
    <mergeCell ref="N87:P87"/>
    <mergeCell ref="Q87:S87"/>
    <mergeCell ref="T87:V87"/>
    <mergeCell ref="AL87:AN87"/>
    <mergeCell ref="AO87:AP87"/>
    <mergeCell ref="AQ87:AS87"/>
    <mergeCell ref="AT87:AU87"/>
    <mergeCell ref="CO86:CT86"/>
    <mergeCell ref="CU86:CZ86"/>
    <mergeCell ref="AO86:AP86"/>
    <mergeCell ref="CO87:CT87"/>
    <mergeCell ref="CU87:CZ87"/>
    <mergeCell ref="BL87:BO87"/>
    <mergeCell ref="BP87:BU87"/>
    <mergeCell ref="BV87:BY87"/>
    <mergeCell ref="BZ87:CE87"/>
    <mergeCell ref="C88:H88"/>
    <mergeCell ref="I88:J88"/>
    <mergeCell ref="K88:M88"/>
    <mergeCell ref="N88:P88"/>
    <mergeCell ref="CF87:CI87"/>
    <mergeCell ref="CJ87:CN87"/>
    <mergeCell ref="AV87:AX87"/>
    <mergeCell ref="AY87:BA87"/>
    <mergeCell ref="BB87:BE87"/>
    <mergeCell ref="BF87:BK87"/>
    <mergeCell ref="AB88:AD88"/>
    <mergeCell ref="AE88:AF88"/>
    <mergeCell ref="AG88:AI88"/>
    <mergeCell ref="AJ88:AK88"/>
    <mergeCell ref="Q88:S88"/>
    <mergeCell ref="T88:V88"/>
    <mergeCell ref="W88:Y88"/>
    <mergeCell ref="Z88:AA88"/>
    <mergeCell ref="AV88:AX88"/>
    <mergeCell ref="AY88:BA88"/>
    <mergeCell ref="BB88:BE88"/>
    <mergeCell ref="BF88:BK88"/>
    <mergeCell ref="AL88:AN88"/>
    <mergeCell ref="AO88:AP88"/>
    <mergeCell ref="AQ88:AS88"/>
    <mergeCell ref="AT88:AU88"/>
    <mergeCell ref="CF88:CI88"/>
    <mergeCell ref="CJ88:CN88"/>
    <mergeCell ref="CO88:CT88"/>
    <mergeCell ref="CU88:CZ88"/>
    <mergeCell ref="BL88:BO88"/>
    <mergeCell ref="BP88:BU88"/>
    <mergeCell ref="BV88:BY88"/>
    <mergeCell ref="BZ88:CE88"/>
    <mergeCell ref="Q98:S98"/>
    <mergeCell ref="T98:V98"/>
    <mergeCell ref="W98:Y98"/>
    <mergeCell ref="Z98:AA98"/>
    <mergeCell ref="C98:H98"/>
    <mergeCell ref="I98:J98"/>
    <mergeCell ref="K98:M98"/>
    <mergeCell ref="N98:P98"/>
    <mergeCell ref="AL98:AN98"/>
    <mergeCell ref="AO98:AP98"/>
    <mergeCell ref="AQ98:AS98"/>
    <mergeCell ref="AT98:AU98"/>
    <mergeCell ref="AB98:AD98"/>
    <mergeCell ref="AE98:AF98"/>
    <mergeCell ref="AG98:AI98"/>
    <mergeCell ref="AJ98:AK98"/>
    <mergeCell ref="BL98:BO98"/>
    <mergeCell ref="BP98:BU98"/>
    <mergeCell ref="BV98:BY98"/>
    <mergeCell ref="BZ98:CE98"/>
    <mergeCell ref="AV98:AX98"/>
    <mergeCell ref="AY98:BA98"/>
    <mergeCell ref="BB98:BE98"/>
    <mergeCell ref="BF98:BK98"/>
  </mergeCells>
  <dataValidations count="1">
    <dataValidation type="list" allowBlank="1" showInputMessage="1" showErrorMessage="1" sqref="K82:M93 K57:M67 K98:M109 K70:M80">
      <formula1>$B$126:$B$152</formula1>
    </dataValidation>
  </dataValidation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2" min="2" max="10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2:AE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41" customWidth="1"/>
    <col min="3" max="3" width="10.57421875" style="41" customWidth="1"/>
    <col min="4" max="30" width="4.7109375" style="41" customWidth="1"/>
    <col min="31" max="127" width="2.7109375" style="41" customWidth="1"/>
    <col min="128" max="16384" width="9.140625" style="41" customWidth="1"/>
  </cols>
  <sheetData>
    <row r="1" ht="15.75" thickBot="1"/>
    <row r="2" spans="2:31" ht="15"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4"/>
    </row>
    <row r="3" spans="2:31" ht="12" customHeight="1">
      <c r="B3" s="45"/>
      <c r="C3" s="50" t="s">
        <v>76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46"/>
    </row>
    <row r="4" spans="2:31" ht="12" customHeight="1">
      <c r="B4" s="45"/>
      <c r="C4" s="50" t="s">
        <v>77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46"/>
    </row>
    <row r="5" spans="2:31" ht="12" customHeight="1">
      <c r="B5" s="45"/>
      <c r="C5" s="50" t="s">
        <v>78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46"/>
    </row>
    <row r="6" spans="2:31" ht="12" customHeight="1">
      <c r="B6" s="45"/>
      <c r="C6" s="50" t="s">
        <v>79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46"/>
    </row>
    <row r="7" spans="2:31" ht="12" customHeight="1">
      <c r="B7" s="45"/>
      <c r="C7" s="50" t="s">
        <v>80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46"/>
    </row>
    <row r="8" spans="2:31" ht="15">
      <c r="B8" s="45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46"/>
    </row>
    <row r="9" spans="2:31" ht="15">
      <c r="B9" s="45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46"/>
    </row>
    <row r="10" spans="2:31" ht="15">
      <c r="B10" s="45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46"/>
    </row>
    <row r="11" spans="2:31" ht="15">
      <c r="B11" s="45"/>
      <c r="C11" s="187" t="s">
        <v>81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46"/>
    </row>
    <row r="12" spans="2:31" ht="15">
      <c r="B12" s="45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46"/>
    </row>
    <row r="13" spans="2:31" ht="15">
      <c r="B13" s="45"/>
      <c r="C13" s="52" t="s">
        <v>82</v>
      </c>
      <c r="D13" s="52">
        <v>1</v>
      </c>
      <c r="E13" s="52">
        <v>2</v>
      </c>
      <c r="F13" s="52">
        <v>3</v>
      </c>
      <c r="G13" s="52">
        <v>4</v>
      </c>
      <c r="H13" s="52">
        <v>5</v>
      </c>
      <c r="I13" s="52">
        <v>6</v>
      </c>
      <c r="J13" s="52">
        <v>7</v>
      </c>
      <c r="K13" s="52">
        <v>8</v>
      </c>
      <c r="L13" s="52">
        <v>9</v>
      </c>
      <c r="M13" s="52">
        <v>10</v>
      </c>
      <c r="N13" s="52">
        <v>11</v>
      </c>
      <c r="O13" s="52">
        <v>12</v>
      </c>
      <c r="P13" s="52">
        <v>13</v>
      </c>
      <c r="Q13" s="52">
        <v>14</v>
      </c>
      <c r="R13" s="52">
        <v>15</v>
      </c>
      <c r="S13" s="52">
        <v>16</v>
      </c>
      <c r="T13" s="52">
        <v>17</v>
      </c>
      <c r="U13" s="52">
        <v>18</v>
      </c>
      <c r="V13" s="52">
        <v>19</v>
      </c>
      <c r="W13" s="52">
        <v>20</v>
      </c>
      <c r="X13" s="52">
        <v>21</v>
      </c>
      <c r="Y13" s="52">
        <v>22</v>
      </c>
      <c r="Z13" s="52">
        <v>23</v>
      </c>
      <c r="AA13" s="52">
        <v>24</v>
      </c>
      <c r="AB13" s="52">
        <v>25</v>
      </c>
      <c r="AC13" s="52">
        <v>26</v>
      </c>
      <c r="AD13" s="52">
        <v>27</v>
      </c>
      <c r="AE13" s="46"/>
    </row>
    <row r="14" spans="2:31" ht="24" customHeight="1">
      <c r="B14" s="45"/>
      <c r="C14" s="53" t="s">
        <v>83</v>
      </c>
      <c r="D14" s="54">
        <v>1</v>
      </c>
      <c r="E14" s="55">
        <v>1.16</v>
      </c>
      <c r="F14" s="55">
        <v>1.35</v>
      </c>
      <c r="G14" s="55">
        <v>1.57</v>
      </c>
      <c r="H14" s="55">
        <v>1.73</v>
      </c>
      <c r="I14" s="55">
        <v>1.9</v>
      </c>
      <c r="J14" s="55">
        <v>2.03</v>
      </c>
      <c r="K14" s="55">
        <v>2.17</v>
      </c>
      <c r="L14" s="55">
        <v>2.32</v>
      </c>
      <c r="M14" s="55">
        <v>2.48</v>
      </c>
      <c r="N14" s="55">
        <v>2.65</v>
      </c>
      <c r="O14" s="55">
        <v>2.84</v>
      </c>
      <c r="P14" s="55">
        <v>3.04</v>
      </c>
      <c r="Q14" s="55">
        <v>3.25</v>
      </c>
      <c r="R14" s="55">
        <v>3.48</v>
      </c>
      <c r="S14" s="55">
        <v>3.72</v>
      </c>
      <c r="T14" s="55">
        <v>3.98</v>
      </c>
      <c r="U14" s="55">
        <v>4.26</v>
      </c>
      <c r="V14" s="55">
        <v>4.56</v>
      </c>
      <c r="W14" s="55">
        <v>4.88</v>
      </c>
      <c r="X14" s="55">
        <v>5.22</v>
      </c>
      <c r="Y14" s="55">
        <v>5.59</v>
      </c>
      <c r="Z14" s="55">
        <v>5.98</v>
      </c>
      <c r="AA14" s="55">
        <v>6.4</v>
      </c>
      <c r="AB14" s="55">
        <v>6.85</v>
      </c>
      <c r="AC14" s="55">
        <v>7.33</v>
      </c>
      <c r="AD14" s="55">
        <v>7.84</v>
      </c>
      <c r="AE14" s="46"/>
    </row>
    <row r="15" spans="2:31" ht="15">
      <c r="B15" s="45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46"/>
    </row>
    <row r="16" spans="2:31" ht="15">
      <c r="B16" s="45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46"/>
    </row>
    <row r="17" spans="2:31" ht="15">
      <c r="B17" s="45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46"/>
    </row>
    <row r="18" spans="2:31" ht="15">
      <c r="B18" s="45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46"/>
    </row>
    <row r="19" spans="2:31" ht="15">
      <c r="B19" s="45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46"/>
    </row>
    <row r="20" spans="2:31" ht="15"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46"/>
    </row>
    <row r="21" spans="2:31" ht="15">
      <c r="B21" s="45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46"/>
    </row>
    <row r="22" spans="2:31" ht="15">
      <c r="B22" s="45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46"/>
    </row>
    <row r="23" spans="2:31" ht="15">
      <c r="B23" s="45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46"/>
    </row>
    <row r="24" spans="2:31" ht="15">
      <c r="B24" s="45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46"/>
    </row>
    <row r="25" spans="2:31" ht="15.75" thickBo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9"/>
    </row>
  </sheetData>
  <sheetProtection/>
  <mergeCells count="1">
    <mergeCell ref="C11:AD11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J3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7109375" style="41" customWidth="1"/>
    <col min="3" max="3" width="58.57421875" style="41" customWidth="1"/>
    <col min="4" max="4" width="22.57421875" style="41" customWidth="1"/>
    <col min="5" max="101" width="2.7109375" style="41" customWidth="1"/>
    <col min="102" max="16384" width="9.140625" style="41" customWidth="1"/>
  </cols>
  <sheetData>
    <row r="1" ht="15.75" thickBot="1"/>
    <row r="2" spans="2:5" ht="15">
      <c r="B2" s="42"/>
      <c r="C2" s="43"/>
      <c r="D2" s="43"/>
      <c r="E2" s="44"/>
    </row>
    <row r="3" spans="2:5" ht="12" customHeight="1">
      <c r="B3" s="45"/>
      <c r="C3" s="50"/>
      <c r="D3" s="50"/>
      <c r="E3" s="46"/>
    </row>
    <row r="4" spans="2:5" ht="34.5" customHeight="1">
      <c r="B4" s="45"/>
      <c r="C4" s="188" t="s">
        <v>84</v>
      </c>
      <c r="D4" s="188"/>
      <c r="E4" s="46"/>
    </row>
    <row r="5" spans="2:5" ht="12" customHeight="1">
      <c r="B5" s="45"/>
      <c r="C5" s="56"/>
      <c r="D5" s="57"/>
      <c r="E5" s="46"/>
    </row>
    <row r="6" spans="2:5" ht="15" customHeight="1">
      <c r="B6" s="45"/>
      <c r="C6" s="58" t="s">
        <v>85</v>
      </c>
      <c r="D6" s="62">
        <v>4.18</v>
      </c>
      <c r="E6" s="46"/>
    </row>
    <row r="7" spans="2:5" ht="15" customHeight="1">
      <c r="B7" s="45"/>
      <c r="C7" s="59" t="s">
        <v>86</v>
      </c>
      <c r="D7" s="63">
        <v>3.62</v>
      </c>
      <c r="E7" s="46"/>
    </row>
    <row r="8" spans="2:10" ht="15" customHeight="1">
      <c r="B8" s="45"/>
      <c r="C8" s="59" t="s">
        <v>87</v>
      </c>
      <c r="D8" s="63">
        <v>3.13</v>
      </c>
      <c r="E8" s="46"/>
      <c r="I8" s="66">
        <v>1</v>
      </c>
      <c r="J8" s="67">
        <v>4.18</v>
      </c>
    </row>
    <row r="9" spans="2:10" ht="15" customHeight="1">
      <c r="B9" s="45"/>
      <c r="C9" s="59" t="s">
        <v>88</v>
      </c>
      <c r="D9" s="63">
        <v>2.71</v>
      </c>
      <c r="E9" s="46"/>
      <c r="I9" s="66">
        <v>2</v>
      </c>
      <c r="J9" s="67">
        <v>3.62</v>
      </c>
    </row>
    <row r="10" spans="2:10" ht="15" customHeight="1">
      <c r="B10" s="45"/>
      <c r="C10" s="59" t="s">
        <v>89</v>
      </c>
      <c r="D10" s="63">
        <v>2.48</v>
      </c>
      <c r="E10" s="46"/>
      <c r="I10" s="66">
        <v>3</v>
      </c>
      <c r="J10" s="67">
        <v>3.13</v>
      </c>
    </row>
    <row r="11" spans="2:10" ht="15" customHeight="1">
      <c r="B11" s="45"/>
      <c r="C11" s="59" t="s">
        <v>90</v>
      </c>
      <c r="D11" s="63">
        <v>2.27</v>
      </c>
      <c r="E11" s="46"/>
      <c r="I11" s="66">
        <v>4</v>
      </c>
      <c r="J11" s="67">
        <v>2.71</v>
      </c>
    </row>
    <row r="12" spans="2:10" ht="15" customHeight="1">
      <c r="B12" s="45"/>
      <c r="C12" s="59" t="s">
        <v>91</v>
      </c>
      <c r="D12" s="63">
        <v>2.14</v>
      </c>
      <c r="E12" s="46"/>
      <c r="I12" s="66">
        <v>5</v>
      </c>
      <c r="J12" s="67">
        <v>2.48</v>
      </c>
    </row>
    <row r="13" spans="2:10" ht="15" customHeight="1">
      <c r="B13" s="45"/>
      <c r="C13" s="59" t="s">
        <v>92</v>
      </c>
      <c r="D13" s="63">
        <v>2.015</v>
      </c>
      <c r="E13" s="46"/>
      <c r="I13" s="66">
        <v>6</v>
      </c>
      <c r="J13" s="67">
        <v>2.27</v>
      </c>
    </row>
    <row r="14" spans="2:10" ht="15" customHeight="1">
      <c r="B14" s="45"/>
      <c r="C14" s="59" t="s">
        <v>93</v>
      </c>
      <c r="D14" s="63">
        <v>1.9</v>
      </c>
      <c r="E14" s="46"/>
      <c r="I14" s="66">
        <v>7</v>
      </c>
      <c r="J14" s="67">
        <v>2.14</v>
      </c>
    </row>
    <row r="15" spans="2:10" ht="15" customHeight="1">
      <c r="B15" s="45"/>
      <c r="C15" s="59" t="s">
        <v>94</v>
      </c>
      <c r="D15" s="63">
        <v>1.79</v>
      </c>
      <c r="E15" s="46"/>
      <c r="I15" s="66">
        <v>8</v>
      </c>
      <c r="J15" s="67">
        <v>2.015</v>
      </c>
    </row>
    <row r="16" spans="2:10" ht="15" customHeight="1">
      <c r="B16" s="45"/>
      <c r="C16" s="59" t="s">
        <v>95</v>
      </c>
      <c r="D16" s="63">
        <v>1.685</v>
      </c>
      <c r="E16" s="46"/>
      <c r="I16" s="66">
        <v>9</v>
      </c>
      <c r="J16" s="67">
        <v>1.9</v>
      </c>
    </row>
    <row r="17" spans="2:10" ht="15" customHeight="1">
      <c r="B17" s="45"/>
      <c r="C17" s="59" t="s">
        <v>96</v>
      </c>
      <c r="D17" s="63">
        <v>1.58</v>
      </c>
      <c r="E17" s="46"/>
      <c r="I17" s="66">
        <v>10</v>
      </c>
      <c r="J17" s="67">
        <v>1.79</v>
      </c>
    </row>
    <row r="18" spans="2:10" ht="15" customHeight="1">
      <c r="B18" s="45"/>
      <c r="C18" s="59" t="s">
        <v>97</v>
      </c>
      <c r="D18" s="63">
        <v>1.49</v>
      </c>
      <c r="E18" s="46"/>
      <c r="I18" s="66">
        <v>11</v>
      </c>
      <c r="J18" s="67">
        <v>1.685</v>
      </c>
    </row>
    <row r="19" spans="2:10" ht="15" customHeight="1">
      <c r="B19" s="45"/>
      <c r="C19" s="59" t="s">
        <v>98</v>
      </c>
      <c r="D19" s="63">
        <v>1.407</v>
      </c>
      <c r="E19" s="46"/>
      <c r="I19" s="66">
        <v>12</v>
      </c>
      <c r="J19" s="67">
        <v>1.58</v>
      </c>
    </row>
    <row r="20" spans="2:10" ht="15" customHeight="1">
      <c r="B20" s="45"/>
      <c r="C20" s="59" t="s">
        <v>99</v>
      </c>
      <c r="D20" s="63">
        <v>1.34</v>
      </c>
      <c r="E20" s="46"/>
      <c r="I20" s="66">
        <v>13</v>
      </c>
      <c r="J20" s="67">
        <v>1.49</v>
      </c>
    </row>
    <row r="21" spans="2:10" ht="15" customHeight="1">
      <c r="B21" s="45"/>
      <c r="C21" s="59" t="s">
        <v>100</v>
      </c>
      <c r="D21" s="63">
        <v>1.26</v>
      </c>
      <c r="E21" s="46"/>
      <c r="I21" s="66">
        <v>14</v>
      </c>
      <c r="J21" s="67">
        <v>1.407</v>
      </c>
    </row>
    <row r="22" spans="2:10" ht="15" customHeight="1">
      <c r="B22" s="45"/>
      <c r="C22" s="59" t="s">
        <v>101</v>
      </c>
      <c r="D22" s="63">
        <v>1.187</v>
      </c>
      <c r="E22" s="46"/>
      <c r="I22" s="66">
        <v>15</v>
      </c>
      <c r="J22" s="67">
        <v>1.34</v>
      </c>
    </row>
    <row r="23" spans="2:10" ht="15" customHeight="1">
      <c r="B23" s="45"/>
      <c r="C23" s="59" t="s">
        <v>102</v>
      </c>
      <c r="D23" s="63">
        <v>1.129</v>
      </c>
      <c r="E23" s="46"/>
      <c r="I23" s="66">
        <v>16</v>
      </c>
      <c r="J23" s="67">
        <v>1.26</v>
      </c>
    </row>
    <row r="24" spans="2:10" ht="15" customHeight="1">
      <c r="B24" s="45"/>
      <c r="C24" s="59" t="s">
        <v>103</v>
      </c>
      <c r="D24" s="63">
        <v>1.099</v>
      </c>
      <c r="E24" s="46"/>
      <c r="I24" s="66">
        <v>17</v>
      </c>
      <c r="J24" s="67">
        <v>1.187</v>
      </c>
    </row>
    <row r="25" spans="2:10" ht="15" customHeight="1">
      <c r="B25" s="45"/>
      <c r="C25" s="60" t="s">
        <v>104</v>
      </c>
      <c r="D25" s="64">
        <v>1.06</v>
      </c>
      <c r="E25" s="46"/>
      <c r="I25" s="66">
        <v>18</v>
      </c>
      <c r="J25" s="67">
        <v>1.129</v>
      </c>
    </row>
    <row r="26" spans="2:10" ht="15" customHeight="1">
      <c r="B26" s="45"/>
      <c r="C26" s="60" t="s">
        <v>105</v>
      </c>
      <c r="D26" s="64">
        <v>1.03</v>
      </c>
      <c r="E26" s="46"/>
      <c r="I26" s="66">
        <v>19</v>
      </c>
      <c r="J26" s="67">
        <v>1.099</v>
      </c>
    </row>
    <row r="27" spans="2:10" ht="15" customHeight="1">
      <c r="B27" s="45"/>
      <c r="C27" s="60" t="s">
        <v>106</v>
      </c>
      <c r="D27" s="64">
        <v>1</v>
      </c>
      <c r="E27" s="46"/>
      <c r="I27" s="66">
        <v>20</v>
      </c>
      <c r="J27" s="67">
        <v>1.06</v>
      </c>
    </row>
    <row r="28" spans="2:10" ht="15" customHeight="1">
      <c r="B28" s="45"/>
      <c r="C28" s="60" t="s">
        <v>107</v>
      </c>
      <c r="D28" s="64">
        <v>1</v>
      </c>
      <c r="E28" s="46"/>
      <c r="I28" s="66">
        <v>21</v>
      </c>
      <c r="J28" s="67">
        <v>1.03</v>
      </c>
    </row>
    <row r="29" spans="2:10" ht="15" customHeight="1">
      <c r="B29" s="45"/>
      <c r="C29" s="60" t="s">
        <v>108</v>
      </c>
      <c r="D29" s="64">
        <v>1</v>
      </c>
      <c r="E29" s="46"/>
      <c r="I29" s="66">
        <v>22</v>
      </c>
      <c r="J29" s="67">
        <v>1</v>
      </c>
    </row>
    <row r="30" spans="2:10" ht="15" customHeight="1">
      <c r="B30" s="45"/>
      <c r="C30" s="60" t="s">
        <v>109</v>
      </c>
      <c r="D30" s="64">
        <v>1</v>
      </c>
      <c r="E30" s="46"/>
      <c r="I30" s="66">
        <v>23</v>
      </c>
      <c r="J30" s="67">
        <v>1</v>
      </c>
    </row>
    <row r="31" spans="2:10" ht="15" customHeight="1">
      <c r="B31" s="45"/>
      <c r="C31" s="60" t="s">
        <v>110</v>
      </c>
      <c r="D31" s="64">
        <v>1</v>
      </c>
      <c r="E31" s="46"/>
      <c r="I31" s="66">
        <v>24</v>
      </c>
      <c r="J31" s="67">
        <v>1</v>
      </c>
    </row>
    <row r="32" spans="2:10" ht="15" customHeight="1">
      <c r="B32" s="45"/>
      <c r="C32" s="61" t="s">
        <v>111</v>
      </c>
      <c r="D32" s="65">
        <v>1</v>
      </c>
      <c r="E32" s="46"/>
      <c r="I32" s="66">
        <v>25</v>
      </c>
      <c r="J32" s="67">
        <v>1</v>
      </c>
    </row>
    <row r="33" spans="2:10" ht="15.75" thickBot="1">
      <c r="B33" s="47"/>
      <c r="C33" s="48"/>
      <c r="D33" s="48"/>
      <c r="E33" s="49"/>
      <c r="I33" s="66">
        <v>26</v>
      </c>
      <c r="J33" s="67">
        <v>1</v>
      </c>
    </row>
    <row r="34" spans="9:10" ht="15">
      <c r="I34" s="66">
        <v>27</v>
      </c>
      <c r="J34" s="67">
        <v>1</v>
      </c>
    </row>
  </sheetData>
  <sheetProtection/>
  <mergeCells count="1">
    <mergeCell ref="C4:D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Козарез Алексей</cp:lastModifiedBy>
  <cp:lastPrinted>2019-04-08T11:00:41Z</cp:lastPrinted>
  <dcterms:created xsi:type="dcterms:W3CDTF">2008-10-08T04:24:34Z</dcterms:created>
  <dcterms:modified xsi:type="dcterms:W3CDTF">2021-03-17T09:16:58Z</dcterms:modified>
  <cp:category/>
  <cp:version/>
  <cp:contentType/>
  <cp:contentStatus/>
</cp:coreProperties>
</file>