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Расчет" sheetId="1" r:id="rId1"/>
  </sheets>
  <definedNames>
    <definedName name="_xlnm.Print_Titles" localSheetId="0">'Расчет'!$25:$32</definedName>
    <definedName name="_xlnm.Print_Area" localSheetId="0">'Расчет'!$C$4:$AP$50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S25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I25" authorId="0">
      <text>
        <r>
          <rPr>
            <b/>
            <sz val="8"/>
            <rFont val="Tahoma"/>
            <family val="0"/>
          </rPr>
          <t>из раскрывающегося списка выберите нужный месяц</t>
        </r>
      </text>
    </comment>
    <comment ref="Y40" authorId="0">
      <text>
        <r>
          <rPr>
            <b/>
            <sz val="8"/>
            <rFont val="Tahoma"/>
            <family val="0"/>
          </rPr>
          <t>из раскрывающегося списка выберите нужный месяц</t>
        </r>
        <r>
          <rPr>
            <sz val="8"/>
            <rFont val="Tahoma"/>
            <family val="0"/>
          </rPr>
          <t xml:space="preserve">
</t>
        </r>
      </text>
    </comment>
    <comment ref="AS26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27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28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29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0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1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2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3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4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5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AS36" authorId="0">
      <text>
        <r>
          <rPr>
            <b/>
            <sz val="8"/>
            <rFont val="Tahoma"/>
            <family val="0"/>
          </rPr>
          <t>В данную ячейку внесите тарифную
ставку  первого разряда, установленную
в месяце, в котором
осуществляются  выплаты  на  основе
среднего заработка.</t>
        </r>
      </text>
    </comment>
    <comment ref="Y43" authorId="0">
      <text>
        <r>
          <rPr>
            <b/>
            <sz val="8"/>
            <rFont val="Tahoma"/>
            <family val="0"/>
          </rPr>
          <t>В т.ч. оплата дополнительных отпусков за ненормированный рабочий день, продолжительный стаж работы в одной организации, поощрительных отпусков (п.1.7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ст. 131 НК).</t>
        </r>
      </text>
    </comment>
  </commentList>
</comments>
</file>

<file path=xl/sharedStrings.xml><?xml version="1.0" encoding="utf-8"?>
<sst xmlns="http://schemas.openxmlformats.org/spreadsheetml/2006/main" count="82" uniqueCount="50">
  <si>
    <t>г.</t>
  </si>
  <si>
    <t>(подпись)</t>
  </si>
  <si>
    <t>Примерная форма</t>
  </si>
  <si>
    <t>(наименование организации)</t>
  </si>
  <si>
    <t>РАСЧЕТ СРЕДНЕГО ЗАРАБОТКА, СОХРАНЯЕМОГО ЗА ВРЕМЯ ОТПУСКА</t>
  </si>
  <si>
    <t>Фамилия, имя и отчество</t>
  </si>
  <si>
    <t xml:space="preserve">Должность (профессия) </t>
  </si>
  <si>
    <t>Цех, отдел</t>
  </si>
  <si>
    <t>Отпускные  начислены  за</t>
  </si>
  <si>
    <t xml:space="preserve">календарных  дней с </t>
  </si>
  <si>
    <t>по</t>
  </si>
  <si>
    <t>за период работы с</t>
  </si>
  <si>
    <t>№ п/п</t>
  </si>
  <si>
    <t>Год</t>
  </si>
  <si>
    <t>Месяц</t>
  </si>
  <si>
    <t>Тарифная ставка (оклад)</t>
  </si>
  <si>
    <t>Поправочный коэффициент</t>
  </si>
  <si>
    <t>Заработная плата</t>
  </si>
  <si>
    <t>фактическая</t>
  </si>
  <si>
    <t>осовремененная</t>
  </si>
  <si>
    <t>ИТОГО</t>
  </si>
  <si>
    <t>Среднемесячный заработок</t>
  </si>
  <si>
    <t>руб.</t>
  </si>
  <si>
    <t>Среднедневной заработок</t>
  </si>
  <si>
    <t>Сумма отпускных</t>
  </si>
  <si>
    <t>Кол-во дней</t>
  </si>
  <si>
    <t>Сумма, руб.</t>
  </si>
  <si>
    <t>ВСЕГО</t>
  </si>
  <si>
    <t>Расчет выполнил</t>
  </si>
  <si>
    <t>(должность)</t>
  </si>
  <si>
    <t>(инициалы, фамилия)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</si>
  <si>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</si>
  <si>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</si>
  <si>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</si>
  <si>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</si>
  <si>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</si>
  <si>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</si>
  <si>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</si>
  <si>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</si>
  <si>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</si>
  <si>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</si>
  <si>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</si>
  <si>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</si>
  <si>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ОДО "Сатурн"</t>
  </si>
  <si>
    <t>Касперович Наталия Николаевна</t>
  </si>
  <si>
    <t>юрисконсульт</t>
  </si>
  <si>
    <t>Юридический отдел</t>
  </si>
  <si>
    <t>"</t>
  </si>
  <si>
    <t>Синий цвет обозначает, что заполнение данных ячеек происходит автоматически</t>
  </si>
  <si>
    <t>в т.ч.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</si>
</sst>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  <numFmt numFmtId="186" formatCode="[$-FC19]\d\ \m\m\m\m\ \y\y\y\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43"/>
      <name val="Tahoma"/>
      <family val="2"/>
    </font>
    <font>
      <sz val="6"/>
      <color indexed="43"/>
      <name val="Tahoma"/>
      <family val="2"/>
    </font>
    <font>
      <b/>
      <sz val="12"/>
      <color indexed="48"/>
      <name val="Tahoma"/>
      <family val="2"/>
    </font>
    <font>
      <sz val="8"/>
      <color indexed="10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49" fontId="3" fillId="34" borderId="0" xfId="0" applyNumberFormat="1" applyFont="1" applyFill="1" applyBorder="1" applyAlignment="1" applyProtection="1">
      <alignment horizontal="left" vertical="center"/>
      <protection hidden="1"/>
    </xf>
    <xf numFmtId="49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>
      <alignment horizontal="left" vertical="center" indent="1"/>
    </xf>
    <xf numFmtId="0" fontId="3" fillId="34" borderId="0" xfId="0" applyFont="1" applyFill="1" applyBorder="1" applyAlignment="1" applyProtection="1">
      <alignment vertical="top"/>
      <protection hidden="1"/>
    </xf>
    <xf numFmtId="185" fontId="3" fillId="34" borderId="0" xfId="0" applyNumberFormat="1" applyFont="1" applyFill="1" applyBorder="1" applyAlignment="1" applyProtection="1">
      <alignment vertical="center"/>
      <protection hidden="1"/>
    </xf>
    <xf numFmtId="185" fontId="3" fillId="34" borderId="0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Border="1" applyAlignment="1" applyProtection="1" quotePrefix="1">
      <alignment horizontal="left"/>
      <protection locked="0"/>
    </xf>
    <xf numFmtId="0" fontId="10" fillId="32" borderId="0" xfId="0" applyFont="1" applyFill="1" applyAlignment="1" applyProtection="1">
      <alignment vertical="center"/>
      <protection hidden="1"/>
    </xf>
    <xf numFmtId="0" fontId="11" fillId="35" borderId="0" xfId="0" applyFont="1" applyFill="1" applyBorder="1" applyAlignment="1">
      <alignment/>
    </xf>
    <xf numFmtId="169" fontId="11" fillId="35" borderId="0" xfId="0" applyNumberFormat="1" applyFont="1" applyFill="1" applyBorder="1" applyAlignment="1">
      <alignment/>
    </xf>
    <xf numFmtId="169" fontId="11" fillId="35" borderId="0" xfId="0" applyNumberFormat="1" applyFont="1" applyFill="1" applyBorder="1" applyAlignment="1">
      <alignment horizontal="left" shrinkToFit="1"/>
    </xf>
    <xf numFmtId="0" fontId="10" fillId="35" borderId="0" xfId="0" applyFont="1" applyFill="1" applyBorder="1" applyAlignment="1" applyProtection="1">
      <alignment horizontal="left"/>
      <protection locked="0"/>
    </xf>
    <xf numFmtId="3" fontId="10" fillId="35" borderId="0" xfId="0" applyNumberFormat="1" applyFont="1" applyFill="1" applyBorder="1" applyAlignment="1" applyProtection="1">
      <alignment horizontal="left"/>
      <protection locked="0"/>
    </xf>
    <xf numFmtId="0" fontId="13" fillId="32" borderId="0" xfId="0" applyFont="1" applyFill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10" fillId="32" borderId="0" xfId="0" applyNumberFormat="1" applyFont="1" applyFill="1" applyAlignment="1" applyProtection="1">
      <alignment vertical="center"/>
      <protection hidden="1"/>
    </xf>
    <xf numFmtId="4" fontId="9" fillId="34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185" fontId="3" fillId="34" borderId="20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4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4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Font="1" applyFill="1" applyBorder="1" applyAlignment="1" applyProtection="1">
      <alignment horizontal="center" vertical="center" wrapText="1"/>
      <protection hidden="1"/>
    </xf>
    <xf numFmtId="4" fontId="8" fillId="33" borderId="23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4" fontId="9" fillId="34" borderId="20" xfId="0" applyNumberFormat="1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 wrapText="1"/>
      <protection hidden="1"/>
    </xf>
    <xf numFmtId="4" fontId="8" fillId="34" borderId="23" xfId="0" applyNumberFormat="1" applyFont="1" applyFill="1" applyBorder="1" applyAlignment="1" applyProtection="1">
      <alignment horizontal="center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4" fontId="8" fillId="34" borderId="22" xfId="0" applyNumberFormat="1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4" fontId="8" fillId="34" borderId="21" xfId="0" applyNumberFormat="1" applyFont="1" applyFill="1" applyBorder="1" applyAlignment="1" applyProtection="1">
      <alignment horizontal="center" vertical="center"/>
      <protection hidden="1"/>
    </xf>
    <xf numFmtId="49" fontId="6" fillId="34" borderId="25" xfId="0" applyNumberFormat="1" applyFont="1" applyFill="1" applyBorder="1" applyAlignment="1" applyProtection="1">
      <alignment horizontal="left" vertical="center"/>
      <protection hidden="1"/>
    </xf>
    <xf numFmtId="49" fontId="6" fillId="34" borderId="26" xfId="0" applyNumberFormat="1" applyFont="1" applyFill="1" applyBorder="1" applyAlignment="1" applyProtection="1">
      <alignment horizontal="left" vertical="center"/>
      <protection hidden="1"/>
    </xf>
    <xf numFmtId="49" fontId="6" fillId="34" borderId="27" xfId="0" applyNumberFormat="1" applyFont="1" applyFill="1" applyBorder="1" applyAlignment="1" applyProtection="1">
      <alignment horizontal="left" vertical="center"/>
      <protection hidden="1"/>
    </xf>
    <xf numFmtId="4" fontId="9" fillId="34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X67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42" width="2.25390625" style="1" customWidth="1"/>
    <col min="43" max="16384" width="2.75390625" style="1" customWidth="1"/>
  </cols>
  <sheetData>
    <row r="1" spans="2:86" ht="16.5" customHeight="1">
      <c r="B1" s="30" t="s">
        <v>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9"/>
      <c r="BT1" s="29"/>
      <c r="BU1" s="23"/>
      <c r="BV1" s="23"/>
      <c r="BW1" s="23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43" ht="16.5" customHeight="1" thickBot="1"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2:43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6"/>
    </row>
    <row r="4" spans="2:43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7"/>
    </row>
    <row r="5" spans="2:43" ht="12" customHeight="1">
      <c r="B5" s="4"/>
      <c r="C5" s="45" t="s">
        <v>43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7"/>
    </row>
    <row r="6" spans="2:43" ht="12" customHeight="1">
      <c r="B6" s="4"/>
      <c r="C6" s="34" t="s">
        <v>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7"/>
    </row>
    <row r="7" spans="2:43" ht="12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"/>
    </row>
    <row r="8" spans="2:43" ht="12" customHeight="1">
      <c r="B8" s="4"/>
      <c r="C8" s="46" t="s">
        <v>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7"/>
    </row>
    <row r="9" spans="2:43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7"/>
    </row>
    <row r="10" spans="2:43" ht="12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7"/>
    </row>
    <row r="11" spans="2:43" ht="12" customHeight="1">
      <c r="B11" s="4"/>
      <c r="C11" s="18" t="s">
        <v>5</v>
      </c>
      <c r="D11" s="13"/>
      <c r="E11" s="13"/>
      <c r="F11" s="13"/>
      <c r="G11" s="13"/>
      <c r="H11" s="13"/>
      <c r="I11" s="13"/>
      <c r="J11" s="13"/>
      <c r="K11" s="13"/>
      <c r="L11" s="47" t="s">
        <v>44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7"/>
    </row>
    <row r="12" spans="2:43" ht="12" customHeight="1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7"/>
    </row>
    <row r="13" spans="2:43" ht="12" customHeight="1">
      <c r="B13" s="4"/>
      <c r="C13" s="18" t="s">
        <v>6</v>
      </c>
      <c r="D13" s="13"/>
      <c r="E13" s="13"/>
      <c r="F13" s="13"/>
      <c r="G13" s="13"/>
      <c r="H13" s="13"/>
      <c r="I13" s="13"/>
      <c r="J13" s="13"/>
      <c r="K13" s="13"/>
      <c r="L13" s="47" t="s">
        <v>45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7"/>
    </row>
    <row r="14" spans="2:70" ht="12" customHeight="1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7"/>
      <c r="BM14" s="40"/>
      <c r="BN14" s="40"/>
      <c r="BO14" s="40"/>
      <c r="BP14" s="40"/>
      <c r="BQ14" s="40"/>
      <c r="BR14" s="40"/>
    </row>
    <row r="15" spans="2:102" ht="12" customHeight="1">
      <c r="B15" s="4"/>
      <c r="C15" s="14" t="s">
        <v>7</v>
      </c>
      <c r="D15" s="12"/>
      <c r="E15" s="12"/>
      <c r="F15" s="12"/>
      <c r="G15" s="12"/>
      <c r="H15" s="48" t="s">
        <v>46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7"/>
      <c r="BM15" s="5"/>
      <c r="BN15" s="5"/>
      <c r="BO15" s="5"/>
      <c r="BP15" s="5"/>
      <c r="BQ15" s="5"/>
      <c r="BR15" s="5"/>
      <c r="CV15" s="5"/>
      <c r="CW15" s="5"/>
      <c r="CX15" s="5"/>
    </row>
    <row r="16" spans="2:102" ht="12" customHeight="1"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7"/>
      <c r="BM16" s="5"/>
      <c r="BN16" s="5"/>
      <c r="BO16" s="5"/>
      <c r="BP16" s="5"/>
      <c r="BQ16" s="5"/>
      <c r="BR16" s="5"/>
      <c r="CV16" s="5"/>
      <c r="CW16" s="5"/>
      <c r="CX16" s="5"/>
    </row>
    <row r="17" spans="2:102" ht="12" customHeight="1">
      <c r="B17" s="4"/>
      <c r="C17" s="15" t="s">
        <v>8</v>
      </c>
      <c r="D17" s="12"/>
      <c r="E17" s="12"/>
      <c r="F17" s="12"/>
      <c r="G17" s="12"/>
      <c r="H17" s="12"/>
      <c r="I17" s="12"/>
      <c r="J17" s="12"/>
      <c r="K17" s="12"/>
      <c r="L17" s="36">
        <v>25</v>
      </c>
      <c r="M17" s="36"/>
      <c r="N17" s="49" t="s">
        <v>9</v>
      </c>
      <c r="O17" s="49"/>
      <c r="P17" s="49"/>
      <c r="Q17" s="49"/>
      <c r="R17" s="49"/>
      <c r="S17" s="49"/>
      <c r="T17" s="49"/>
      <c r="U17" s="49"/>
      <c r="V17" s="21" t="s">
        <v>47</v>
      </c>
      <c r="W17" s="50">
        <v>18</v>
      </c>
      <c r="X17" s="50"/>
      <c r="Y17" s="20" t="s">
        <v>47</v>
      </c>
      <c r="Z17" s="50" t="s">
        <v>37</v>
      </c>
      <c r="AA17" s="50"/>
      <c r="AB17" s="50"/>
      <c r="AC17" s="50"/>
      <c r="AD17" s="12"/>
      <c r="AE17" s="50">
        <v>2018</v>
      </c>
      <c r="AF17" s="50"/>
      <c r="AG17" s="20" t="s">
        <v>0</v>
      </c>
      <c r="AH17" s="20"/>
      <c r="AI17" s="20"/>
      <c r="AJ17" s="20"/>
      <c r="AK17" s="20"/>
      <c r="AL17" s="20"/>
      <c r="AM17" s="12"/>
      <c r="AN17" s="12"/>
      <c r="AO17" s="12"/>
      <c r="AP17" s="12"/>
      <c r="AQ17" s="7"/>
      <c r="BM17" s="5"/>
      <c r="BN17" s="5"/>
      <c r="BO17" s="5"/>
      <c r="BP17" s="5"/>
      <c r="BQ17" s="5"/>
      <c r="BR17" s="5"/>
      <c r="CV17" s="5"/>
      <c r="CW17" s="5"/>
      <c r="CX17" s="5"/>
    </row>
    <row r="18" spans="2:102" ht="12" customHeight="1"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 t="s">
        <v>10</v>
      </c>
      <c r="V18" s="21" t="s">
        <v>47</v>
      </c>
      <c r="W18" s="50">
        <v>11</v>
      </c>
      <c r="X18" s="50"/>
      <c r="Y18" s="20" t="s">
        <v>47</v>
      </c>
      <c r="Z18" s="50" t="s">
        <v>38</v>
      </c>
      <c r="AA18" s="50"/>
      <c r="AB18" s="50"/>
      <c r="AC18" s="50"/>
      <c r="AD18" s="12"/>
      <c r="AE18" s="50">
        <v>2018</v>
      </c>
      <c r="AF18" s="50"/>
      <c r="AG18" s="20" t="s">
        <v>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7"/>
      <c r="BM18" s="5"/>
      <c r="BN18" s="5"/>
      <c r="BO18" s="5"/>
      <c r="BP18" s="5"/>
      <c r="BQ18" s="5"/>
      <c r="BR18" s="5"/>
      <c r="CV18" s="5"/>
      <c r="CW18" s="5"/>
      <c r="CX18" s="5"/>
    </row>
    <row r="19" spans="2:102" ht="12" customHeight="1"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7"/>
      <c r="BM19" s="5"/>
      <c r="BN19" s="5"/>
      <c r="BO19" s="5"/>
      <c r="BP19" s="5"/>
      <c r="BQ19" s="5"/>
      <c r="BR19" s="5"/>
      <c r="CV19" s="5"/>
      <c r="CW19" s="5"/>
      <c r="CX19" s="5"/>
    </row>
    <row r="20" spans="2:102" ht="12" customHeight="1">
      <c r="B20" s="4"/>
      <c r="C20" s="12" t="s">
        <v>11</v>
      </c>
      <c r="D20" s="12"/>
      <c r="E20" s="12"/>
      <c r="F20" s="12"/>
      <c r="G20" s="12"/>
      <c r="H20" s="12"/>
      <c r="I20" s="12"/>
      <c r="J20" s="21" t="s">
        <v>47</v>
      </c>
      <c r="K20" s="50">
        <v>1</v>
      </c>
      <c r="L20" s="50"/>
      <c r="M20" s="20" t="s">
        <v>47</v>
      </c>
      <c r="N20" s="50" t="s">
        <v>37</v>
      </c>
      <c r="O20" s="50"/>
      <c r="P20" s="50"/>
      <c r="Q20" s="50"/>
      <c r="R20" s="12"/>
      <c r="S20" s="50">
        <v>2017</v>
      </c>
      <c r="T20" s="50"/>
      <c r="U20" s="20" t="s">
        <v>0</v>
      </c>
      <c r="V20" s="12" t="s">
        <v>10</v>
      </c>
      <c r="W20" s="21" t="s">
        <v>47</v>
      </c>
      <c r="X20" s="50">
        <v>30</v>
      </c>
      <c r="Y20" s="50"/>
      <c r="Z20" s="20" t="s">
        <v>47</v>
      </c>
      <c r="AA20" s="50" t="s">
        <v>36</v>
      </c>
      <c r="AB20" s="50"/>
      <c r="AC20" s="50"/>
      <c r="AD20" s="50"/>
      <c r="AE20" s="12"/>
      <c r="AF20" s="50">
        <v>2017</v>
      </c>
      <c r="AG20" s="50"/>
      <c r="AH20" s="20" t="s">
        <v>0</v>
      </c>
      <c r="AI20" s="12"/>
      <c r="AJ20" s="12"/>
      <c r="AK20" s="12"/>
      <c r="AL20" s="12"/>
      <c r="AM20" s="12"/>
      <c r="AN20" s="12"/>
      <c r="AO20" s="12"/>
      <c r="AP20" s="12"/>
      <c r="AQ20" s="7"/>
      <c r="BM20" s="5"/>
      <c r="BN20" s="5"/>
      <c r="BO20" s="5"/>
      <c r="BP20" s="5"/>
      <c r="BQ20" s="5"/>
      <c r="BR20" s="5"/>
      <c r="CV20" s="5"/>
      <c r="CW20" s="5"/>
      <c r="CX20" s="5"/>
    </row>
    <row r="21" spans="2:102" ht="12" customHeight="1"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7"/>
      <c r="CV21" s="5"/>
      <c r="CW21" s="5"/>
      <c r="CX21" s="5"/>
    </row>
    <row r="22" spans="2:102" ht="12" customHeight="1">
      <c r="B22" s="4"/>
      <c r="C22" s="51" t="s">
        <v>12</v>
      </c>
      <c r="D22" s="51"/>
      <c r="E22" s="51" t="s">
        <v>13</v>
      </c>
      <c r="F22" s="51"/>
      <c r="G22" s="51"/>
      <c r="H22" s="51"/>
      <c r="I22" s="51" t="s">
        <v>14</v>
      </c>
      <c r="J22" s="51"/>
      <c r="K22" s="51"/>
      <c r="L22" s="51"/>
      <c r="M22" s="51"/>
      <c r="N22" s="51"/>
      <c r="O22" s="51" t="s">
        <v>15</v>
      </c>
      <c r="P22" s="51"/>
      <c r="Q22" s="51"/>
      <c r="R22" s="51"/>
      <c r="S22" s="51"/>
      <c r="T22" s="51"/>
      <c r="U22" s="51"/>
      <c r="V22" s="51" t="s">
        <v>16</v>
      </c>
      <c r="W22" s="51"/>
      <c r="X22" s="51"/>
      <c r="Y22" s="51"/>
      <c r="Z22" s="51"/>
      <c r="AA22" s="51"/>
      <c r="AB22" s="51"/>
      <c r="AC22" s="51" t="s">
        <v>17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7"/>
      <c r="CV22" s="5"/>
      <c r="CW22" s="5"/>
      <c r="CX22" s="5"/>
    </row>
    <row r="23" spans="2:102" ht="12" customHeight="1">
      <c r="B23" s="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 t="s">
        <v>18</v>
      </c>
      <c r="AD23" s="51"/>
      <c r="AE23" s="51"/>
      <c r="AF23" s="51"/>
      <c r="AG23" s="51"/>
      <c r="AH23" s="51"/>
      <c r="AI23" s="51"/>
      <c r="AJ23" s="51" t="s">
        <v>19</v>
      </c>
      <c r="AK23" s="51"/>
      <c r="AL23" s="51"/>
      <c r="AM23" s="51"/>
      <c r="AN23" s="51"/>
      <c r="AO23" s="51"/>
      <c r="AP23" s="51"/>
      <c r="AQ23" s="7"/>
      <c r="CV23" s="5"/>
      <c r="CW23" s="5"/>
      <c r="CX23" s="5"/>
    </row>
    <row r="24" spans="2:102" ht="12" customHeight="1">
      <c r="B24" s="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7"/>
      <c r="BM24" s="5"/>
      <c r="BN24" s="5"/>
      <c r="BO24" s="5"/>
      <c r="BP24" s="5"/>
      <c r="BQ24" s="5"/>
      <c r="BR24" s="5"/>
      <c r="CV24" s="5"/>
      <c r="CW24" s="5"/>
      <c r="CX24" s="5"/>
    </row>
    <row r="25" spans="2:50" ht="12" customHeight="1">
      <c r="B25" s="4"/>
      <c r="C25" s="52">
        <v>1</v>
      </c>
      <c r="D25" s="52"/>
      <c r="E25" s="52">
        <v>2015</v>
      </c>
      <c r="F25" s="52"/>
      <c r="G25" s="52"/>
      <c r="H25" s="52"/>
      <c r="I25" s="52" t="s">
        <v>36</v>
      </c>
      <c r="J25" s="52"/>
      <c r="K25" s="52"/>
      <c r="L25" s="52"/>
      <c r="M25" s="52"/>
      <c r="N25" s="52"/>
      <c r="O25" s="53">
        <v>480</v>
      </c>
      <c r="P25" s="53"/>
      <c r="Q25" s="53"/>
      <c r="R25" s="53"/>
      <c r="S25" s="53"/>
      <c r="T25" s="53"/>
      <c r="U25" s="53"/>
      <c r="V25" s="54">
        <f>IF(OR(O25=0,$AS$25=0),"",$AS$25/O25)</f>
        <v>1.2083333333333333</v>
      </c>
      <c r="W25" s="54"/>
      <c r="X25" s="54"/>
      <c r="Y25" s="54"/>
      <c r="Z25" s="54"/>
      <c r="AA25" s="54"/>
      <c r="AB25" s="54"/>
      <c r="AC25" s="53">
        <v>522.13</v>
      </c>
      <c r="AD25" s="53"/>
      <c r="AE25" s="53"/>
      <c r="AF25" s="53"/>
      <c r="AG25" s="53"/>
      <c r="AH25" s="53"/>
      <c r="AI25" s="53"/>
      <c r="AJ25" s="55">
        <f>IF(OR(AC25=0,$AS$25=0),"",ROUND(V25*AC25,2))</f>
        <v>630.91</v>
      </c>
      <c r="AK25" s="55"/>
      <c r="AL25" s="55"/>
      <c r="AM25" s="55"/>
      <c r="AN25" s="55"/>
      <c r="AO25" s="55"/>
      <c r="AP25" s="55"/>
      <c r="AQ25" s="7"/>
      <c r="AS25" s="37">
        <v>580</v>
      </c>
      <c r="AT25" s="37"/>
      <c r="AU25" s="37"/>
      <c r="AV25" s="37"/>
      <c r="AW25" s="37"/>
      <c r="AX25" s="37"/>
    </row>
    <row r="26" spans="2:50" ht="12" customHeight="1">
      <c r="B26" s="4"/>
      <c r="C26" s="33">
        <v>2</v>
      </c>
      <c r="D26" s="33"/>
      <c r="E26" s="33">
        <v>2015</v>
      </c>
      <c r="F26" s="33"/>
      <c r="G26" s="33"/>
      <c r="H26" s="33"/>
      <c r="I26" s="33" t="s">
        <v>37</v>
      </c>
      <c r="J26" s="33"/>
      <c r="K26" s="33"/>
      <c r="L26" s="33"/>
      <c r="M26" s="33"/>
      <c r="N26" s="33"/>
      <c r="O26" s="37">
        <v>480</v>
      </c>
      <c r="P26" s="37"/>
      <c r="Q26" s="37"/>
      <c r="R26" s="37"/>
      <c r="S26" s="37"/>
      <c r="T26" s="37"/>
      <c r="U26" s="37"/>
      <c r="V26" s="38">
        <f>IF(OR(O26=0,$AS$26=0),"",$AS$26/O26)</f>
        <v>1.2083333333333333</v>
      </c>
      <c r="W26" s="38"/>
      <c r="X26" s="38"/>
      <c r="Y26" s="38"/>
      <c r="Z26" s="38"/>
      <c r="AA26" s="38"/>
      <c r="AB26" s="38"/>
      <c r="AC26" s="37">
        <v>523.14</v>
      </c>
      <c r="AD26" s="37"/>
      <c r="AE26" s="37"/>
      <c r="AF26" s="37"/>
      <c r="AG26" s="37"/>
      <c r="AH26" s="37"/>
      <c r="AI26" s="37"/>
      <c r="AJ26" s="56">
        <f>IF(OR(AC26=0,$AS$26=0),"",ROUND(V26*AC26,2))</f>
        <v>632.13</v>
      </c>
      <c r="AK26" s="56"/>
      <c r="AL26" s="56"/>
      <c r="AM26" s="56"/>
      <c r="AN26" s="56"/>
      <c r="AO26" s="56"/>
      <c r="AP26" s="56"/>
      <c r="AQ26" s="7"/>
      <c r="AS26" s="37">
        <v>580</v>
      </c>
      <c r="AT26" s="37"/>
      <c r="AU26" s="37"/>
      <c r="AV26" s="37"/>
      <c r="AW26" s="37"/>
      <c r="AX26" s="37"/>
    </row>
    <row r="27" spans="2:50" ht="12" customHeight="1">
      <c r="B27" s="4"/>
      <c r="C27" s="33">
        <v>3</v>
      </c>
      <c r="D27" s="33"/>
      <c r="E27" s="33">
        <v>2015</v>
      </c>
      <c r="F27" s="33"/>
      <c r="G27" s="33"/>
      <c r="H27" s="33"/>
      <c r="I27" s="33" t="s">
        <v>38</v>
      </c>
      <c r="J27" s="33"/>
      <c r="K27" s="33"/>
      <c r="L27" s="33"/>
      <c r="M27" s="33"/>
      <c r="N27" s="33"/>
      <c r="O27" s="37">
        <v>480</v>
      </c>
      <c r="P27" s="37"/>
      <c r="Q27" s="37"/>
      <c r="R27" s="37"/>
      <c r="S27" s="37"/>
      <c r="T27" s="37"/>
      <c r="U27" s="37"/>
      <c r="V27" s="38">
        <f>IF(OR(O27=0,$AS$27=0),"",$AS$27/O27)</f>
        <v>1.2083333333333333</v>
      </c>
      <c r="W27" s="38"/>
      <c r="X27" s="38"/>
      <c r="Y27" s="38"/>
      <c r="Z27" s="38"/>
      <c r="AA27" s="38"/>
      <c r="AB27" s="38"/>
      <c r="AC27" s="37">
        <v>520.2</v>
      </c>
      <c r="AD27" s="37"/>
      <c r="AE27" s="37"/>
      <c r="AF27" s="37"/>
      <c r="AG27" s="37"/>
      <c r="AH27" s="37"/>
      <c r="AI27" s="37"/>
      <c r="AJ27" s="56">
        <f>IF(OR(AC27=0,$AS$27=0),"",ROUND(V27*AC27,2))</f>
        <v>628.58</v>
      </c>
      <c r="AK27" s="56"/>
      <c r="AL27" s="56"/>
      <c r="AM27" s="56"/>
      <c r="AN27" s="56"/>
      <c r="AO27" s="56"/>
      <c r="AP27" s="56"/>
      <c r="AQ27" s="7"/>
      <c r="AS27" s="37">
        <v>580</v>
      </c>
      <c r="AT27" s="37"/>
      <c r="AU27" s="37"/>
      <c r="AV27" s="37"/>
      <c r="AW27" s="37"/>
      <c r="AX27" s="37"/>
    </row>
    <row r="28" spans="2:50" ht="12" customHeight="1">
      <c r="B28" s="4"/>
      <c r="C28" s="33">
        <v>4</v>
      </c>
      <c r="D28" s="33"/>
      <c r="E28" s="33">
        <v>2015</v>
      </c>
      <c r="F28" s="33"/>
      <c r="G28" s="33"/>
      <c r="H28" s="33"/>
      <c r="I28" s="33" t="s">
        <v>39</v>
      </c>
      <c r="J28" s="33"/>
      <c r="K28" s="33"/>
      <c r="L28" s="33"/>
      <c r="M28" s="33"/>
      <c r="N28" s="33"/>
      <c r="O28" s="37">
        <v>480</v>
      </c>
      <c r="P28" s="37"/>
      <c r="Q28" s="37"/>
      <c r="R28" s="37"/>
      <c r="S28" s="37"/>
      <c r="T28" s="37"/>
      <c r="U28" s="37"/>
      <c r="V28" s="38">
        <f>IF(OR(O28=0,$AS$28=0),"",$AS$28/O28)</f>
        <v>1.2083333333333333</v>
      </c>
      <c r="W28" s="38"/>
      <c r="X28" s="38"/>
      <c r="Y28" s="38"/>
      <c r="Z28" s="38"/>
      <c r="AA28" s="38"/>
      <c r="AB28" s="38"/>
      <c r="AC28" s="37">
        <v>580.88</v>
      </c>
      <c r="AD28" s="37"/>
      <c r="AE28" s="37"/>
      <c r="AF28" s="37"/>
      <c r="AG28" s="37"/>
      <c r="AH28" s="37"/>
      <c r="AI28" s="37"/>
      <c r="AJ28" s="56">
        <f>IF(OR(AC28=0,$AS$28=0),"",ROUND(V28*AC28,2))</f>
        <v>701.9</v>
      </c>
      <c r="AK28" s="56"/>
      <c r="AL28" s="56"/>
      <c r="AM28" s="56"/>
      <c r="AN28" s="56"/>
      <c r="AO28" s="56"/>
      <c r="AP28" s="56"/>
      <c r="AQ28" s="7"/>
      <c r="AS28" s="37">
        <v>580</v>
      </c>
      <c r="AT28" s="37"/>
      <c r="AU28" s="37"/>
      <c r="AV28" s="37"/>
      <c r="AW28" s="37"/>
      <c r="AX28" s="37"/>
    </row>
    <row r="29" spans="2:50" ht="12" customHeight="1">
      <c r="B29" s="4"/>
      <c r="C29" s="33">
        <v>5</v>
      </c>
      <c r="D29" s="33"/>
      <c r="E29" s="33">
        <v>2015</v>
      </c>
      <c r="F29" s="33"/>
      <c r="G29" s="33"/>
      <c r="H29" s="33"/>
      <c r="I29" s="33" t="s">
        <v>40</v>
      </c>
      <c r="J29" s="33"/>
      <c r="K29" s="33"/>
      <c r="L29" s="33"/>
      <c r="M29" s="33"/>
      <c r="N29" s="33"/>
      <c r="O29" s="37">
        <v>520</v>
      </c>
      <c r="P29" s="37"/>
      <c r="Q29" s="37"/>
      <c r="R29" s="37"/>
      <c r="S29" s="37"/>
      <c r="T29" s="37"/>
      <c r="U29" s="37"/>
      <c r="V29" s="38">
        <f>IF(OR(O29=0,$AS$29=0),"",$AS$29/O29)</f>
        <v>1.1153846153846154</v>
      </c>
      <c r="W29" s="38"/>
      <c r="X29" s="38"/>
      <c r="Y29" s="38"/>
      <c r="Z29" s="38"/>
      <c r="AA29" s="38"/>
      <c r="AB29" s="38"/>
      <c r="AC29" s="37">
        <v>580.22</v>
      </c>
      <c r="AD29" s="37"/>
      <c r="AE29" s="37"/>
      <c r="AF29" s="37"/>
      <c r="AG29" s="37"/>
      <c r="AH29" s="37"/>
      <c r="AI29" s="37"/>
      <c r="AJ29" s="56">
        <f>IF(OR(AC29=0,$AS$29=0),"",ROUND(V29*AC29,2))</f>
        <v>647.17</v>
      </c>
      <c r="AK29" s="56"/>
      <c r="AL29" s="56"/>
      <c r="AM29" s="56"/>
      <c r="AN29" s="56"/>
      <c r="AO29" s="56"/>
      <c r="AP29" s="56"/>
      <c r="AQ29" s="7"/>
      <c r="AS29" s="37">
        <v>580</v>
      </c>
      <c r="AT29" s="37"/>
      <c r="AU29" s="37"/>
      <c r="AV29" s="37"/>
      <c r="AW29" s="37"/>
      <c r="AX29" s="37"/>
    </row>
    <row r="30" spans="2:50" ht="12" customHeight="1">
      <c r="B30" s="4"/>
      <c r="C30" s="33">
        <v>6</v>
      </c>
      <c r="D30" s="33"/>
      <c r="E30" s="33">
        <v>2015</v>
      </c>
      <c r="F30" s="33"/>
      <c r="G30" s="33"/>
      <c r="H30" s="33"/>
      <c r="I30" s="33" t="s">
        <v>41</v>
      </c>
      <c r="J30" s="33"/>
      <c r="K30" s="33"/>
      <c r="L30" s="33"/>
      <c r="M30" s="33"/>
      <c r="N30" s="33"/>
      <c r="O30" s="37">
        <v>520</v>
      </c>
      <c r="P30" s="37"/>
      <c r="Q30" s="37"/>
      <c r="R30" s="37"/>
      <c r="S30" s="37"/>
      <c r="T30" s="37"/>
      <c r="U30" s="37"/>
      <c r="V30" s="38">
        <f>IF(OR(O30=0,$AS$30=0),"",$AS$30/O30)</f>
        <v>1.1153846153846154</v>
      </c>
      <c r="W30" s="38"/>
      <c r="X30" s="38"/>
      <c r="Y30" s="38"/>
      <c r="Z30" s="38"/>
      <c r="AA30" s="38"/>
      <c r="AB30" s="38"/>
      <c r="AC30" s="37">
        <v>580.22</v>
      </c>
      <c r="AD30" s="37"/>
      <c r="AE30" s="37"/>
      <c r="AF30" s="37"/>
      <c r="AG30" s="37"/>
      <c r="AH30" s="37"/>
      <c r="AI30" s="37"/>
      <c r="AJ30" s="56">
        <f>IF(OR(AC30=0,$AS$30=0),"",ROUND(V30*AC30,2))</f>
        <v>647.17</v>
      </c>
      <c r="AK30" s="56"/>
      <c r="AL30" s="56"/>
      <c r="AM30" s="56"/>
      <c r="AN30" s="56"/>
      <c r="AO30" s="56"/>
      <c r="AP30" s="56"/>
      <c r="AQ30" s="7"/>
      <c r="AS30" s="37">
        <v>580</v>
      </c>
      <c r="AT30" s="37"/>
      <c r="AU30" s="37"/>
      <c r="AV30" s="37"/>
      <c r="AW30" s="37"/>
      <c r="AX30" s="37"/>
    </row>
    <row r="31" spans="2:50" ht="12" customHeight="1">
      <c r="B31" s="4"/>
      <c r="C31" s="33">
        <v>7</v>
      </c>
      <c r="D31" s="33"/>
      <c r="E31" s="33">
        <v>2015</v>
      </c>
      <c r="F31" s="33"/>
      <c r="G31" s="33"/>
      <c r="H31" s="33"/>
      <c r="I31" s="33" t="s">
        <v>42</v>
      </c>
      <c r="J31" s="33"/>
      <c r="K31" s="33"/>
      <c r="L31" s="33"/>
      <c r="M31" s="33"/>
      <c r="N31" s="33"/>
      <c r="O31" s="37">
        <v>520</v>
      </c>
      <c r="P31" s="37"/>
      <c r="Q31" s="37"/>
      <c r="R31" s="37"/>
      <c r="S31" s="37"/>
      <c r="T31" s="37"/>
      <c r="U31" s="37"/>
      <c r="V31" s="38">
        <f>IF(OR(O31=0,$AS$31=0),"",$AS$31/O31)</f>
        <v>1.1153846153846154</v>
      </c>
      <c r="W31" s="38"/>
      <c r="X31" s="38"/>
      <c r="Y31" s="38"/>
      <c r="Z31" s="38"/>
      <c r="AA31" s="38"/>
      <c r="AB31" s="38"/>
      <c r="AC31" s="37">
        <v>600.2</v>
      </c>
      <c r="AD31" s="37"/>
      <c r="AE31" s="37"/>
      <c r="AF31" s="37"/>
      <c r="AG31" s="37"/>
      <c r="AH31" s="37"/>
      <c r="AI31" s="37"/>
      <c r="AJ31" s="56">
        <f>IF(OR(AC31=0,$AS$31=0),"",ROUND(V31*AC31,2))</f>
        <v>669.45</v>
      </c>
      <c r="AK31" s="56"/>
      <c r="AL31" s="56"/>
      <c r="AM31" s="56"/>
      <c r="AN31" s="56"/>
      <c r="AO31" s="56"/>
      <c r="AP31" s="56"/>
      <c r="AQ31" s="7"/>
      <c r="AS31" s="37">
        <v>580</v>
      </c>
      <c r="AT31" s="37"/>
      <c r="AU31" s="37"/>
      <c r="AV31" s="37"/>
      <c r="AW31" s="37"/>
      <c r="AX31" s="37"/>
    </row>
    <row r="32" spans="2:50" ht="12" customHeight="1">
      <c r="B32" s="4"/>
      <c r="C32" s="33">
        <v>8</v>
      </c>
      <c r="D32" s="33"/>
      <c r="E32" s="33">
        <v>2016</v>
      </c>
      <c r="F32" s="33"/>
      <c r="G32" s="33"/>
      <c r="H32" s="33"/>
      <c r="I32" s="33" t="s">
        <v>31</v>
      </c>
      <c r="J32" s="33"/>
      <c r="K32" s="33"/>
      <c r="L32" s="33"/>
      <c r="M32" s="33"/>
      <c r="N32" s="33"/>
      <c r="O32" s="37">
        <v>580</v>
      </c>
      <c r="P32" s="37"/>
      <c r="Q32" s="37"/>
      <c r="R32" s="37"/>
      <c r="S32" s="37"/>
      <c r="T32" s="37"/>
      <c r="U32" s="37"/>
      <c r="V32" s="38">
        <f>IF(OR(O32=0,$AS$32=0),"",$AS$32/O32)</f>
        <v>1</v>
      </c>
      <c r="W32" s="38"/>
      <c r="X32" s="38"/>
      <c r="Y32" s="38"/>
      <c r="Z32" s="38"/>
      <c r="AA32" s="38"/>
      <c r="AB32" s="38"/>
      <c r="AC32" s="37">
        <v>600.2</v>
      </c>
      <c r="AD32" s="37"/>
      <c r="AE32" s="37"/>
      <c r="AF32" s="37"/>
      <c r="AG32" s="37"/>
      <c r="AH32" s="37"/>
      <c r="AI32" s="37"/>
      <c r="AJ32" s="56">
        <f>IF(OR(AC32=0,$AS$32=0),"",ROUND(V32*AC32,2))</f>
        <v>600.2</v>
      </c>
      <c r="AK32" s="56"/>
      <c r="AL32" s="56"/>
      <c r="AM32" s="56"/>
      <c r="AN32" s="56"/>
      <c r="AO32" s="56"/>
      <c r="AP32" s="56"/>
      <c r="AQ32" s="7"/>
      <c r="AS32" s="37">
        <v>580</v>
      </c>
      <c r="AT32" s="37"/>
      <c r="AU32" s="37"/>
      <c r="AV32" s="37"/>
      <c r="AW32" s="37"/>
      <c r="AX32" s="37"/>
    </row>
    <row r="33" spans="2:50" ht="12" customHeight="1">
      <c r="B33" s="4"/>
      <c r="C33" s="33">
        <v>9</v>
      </c>
      <c r="D33" s="33"/>
      <c r="E33" s="33">
        <v>2016</v>
      </c>
      <c r="F33" s="33"/>
      <c r="G33" s="33"/>
      <c r="H33" s="33"/>
      <c r="I33" s="33" t="s">
        <v>32</v>
      </c>
      <c r="J33" s="33"/>
      <c r="K33" s="33"/>
      <c r="L33" s="33"/>
      <c r="M33" s="33"/>
      <c r="N33" s="33"/>
      <c r="O33" s="37">
        <v>580</v>
      </c>
      <c r="P33" s="37"/>
      <c r="Q33" s="37"/>
      <c r="R33" s="37"/>
      <c r="S33" s="37"/>
      <c r="T33" s="37"/>
      <c r="U33" s="37"/>
      <c r="V33" s="38">
        <f>IF(OR(O33=0,$AS$33=0),"",$AS$33/O33)</f>
        <v>1</v>
      </c>
      <c r="W33" s="38"/>
      <c r="X33" s="38"/>
      <c r="Y33" s="38"/>
      <c r="Z33" s="38"/>
      <c r="AA33" s="38"/>
      <c r="AB33" s="38"/>
      <c r="AC33" s="37">
        <v>600.2</v>
      </c>
      <c r="AD33" s="37"/>
      <c r="AE33" s="37"/>
      <c r="AF33" s="37"/>
      <c r="AG33" s="37"/>
      <c r="AH33" s="37"/>
      <c r="AI33" s="37"/>
      <c r="AJ33" s="56">
        <f>IF(OR(AC33=0,$AS$33=0),"",ROUND(V33*AC33,2))</f>
        <v>600.2</v>
      </c>
      <c r="AK33" s="56"/>
      <c r="AL33" s="56"/>
      <c r="AM33" s="56"/>
      <c r="AN33" s="56"/>
      <c r="AO33" s="56"/>
      <c r="AP33" s="56"/>
      <c r="AQ33" s="7"/>
      <c r="AS33" s="37">
        <v>580</v>
      </c>
      <c r="AT33" s="37"/>
      <c r="AU33" s="37"/>
      <c r="AV33" s="37"/>
      <c r="AW33" s="37"/>
      <c r="AX33" s="37"/>
    </row>
    <row r="34" spans="2:50" ht="12" customHeight="1">
      <c r="B34" s="4"/>
      <c r="C34" s="33">
        <v>10</v>
      </c>
      <c r="D34" s="33"/>
      <c r="E34" s="33">
        <v>2016</v>
      </c>
      <c r="F34" s="33"/>
      <c r="G34" s="33"/>
      <c r="H34" s="33"/>
      <c r="I34" s="33" t="s">
        <v>33</v>
      </c>
      <c r="J34" s="33"/>
      <c r="K34" s="33"/>
      <c r="L34" s="33"/>
      <c r="M34" s="33"/>
      <c r="N34" s="33"/>
      <c r="O34" s="37">
        <v>580</v>
      </c>
      <c r="P34" s="37"/>
      <c r="Q34" s="37"/>
      <c r="R34" s="37"/>
      <c r="S34" s="37"/>
      <c r="T34" s="37"/>
      <c r="U34" s="37"/>
      <c r="V34" s="38">
        <f>IF(OR(O34=0,$AS$34=0),"",$AS$34/O34)</f>
        <v>1</v>
      </c>
      <c r="W34" s="38"/>
      <c r="X34" s="38"/>
      <c r="Y34" s="38"/>
      <c r="Z34" s="38"/>
      <c r="AA34" s="38"/>
      <c r="AB34" s="38"/>
      <c r="AC34" s="37">
        <v>623.23</v>
      </c>
      <c r="AD34" s="37"/>
      <c r="AE34" s="37"/>
      <c r="AF34" s="37"/>
      <c r="AG34" s="37"/>
      <c r="AH34" s="37"/>
      <c r="AI34" s="37"/>
      <c r="AJ34" s="56">
        <f>IF(OR(AC34=0,$AS$34=0),"",ROUND(V34*AC34,2))</f>
        <v>623.23</v>
      </c>
      <c r="AK34" s="56"/>
      <c r="AL34" s="56"/>
      <c r="AM34" s="56"/>
      <c r="AN34" s="56"/>
      <c r="AO34" s="56"/>
      <c r="AP34" s="56"/>
      <c r="AQ34" s="7"/>
      <c r="AS34" s="37">
        <v>580</v>
      </c>
      <c r="AT34" s="37"/>
      <c r="AU34" s="37"/>
      <c r="AV34" s="37"/>
      <c r="AW34" s="37"/>
      <c r="AX34" s="37"/>
    </row>
    <row r="35" spans="2:50" ht="12" customHeight="1">
      <c r="B35" s="4"/>
      <c r="C35" s="33">
        <v>11</v>
      </c>
      <c r="D35" s="33"/>
      <c r="E35" s="33">
        <v>2016</v>
      </c>
      <c r="F35" s="33"/>
      <c r="G35" s="33"/>
      <c r="H35" s="33"/>
      <c r="I35" s="33" t="s">
        <v>34</v>
      </c>
      <c r="J35" s="33"/>
      <c r="K35" s="33"/>
      <c r="L35" s="33"/>
      <c r="M35" s="33"/>
      <c r="N35" s="33"/>
      <c r="O35" s="37">
        <v>580</v>
      </c>
      <c r="P35" s="37"/>
      <c r="Q35" s="37"/>
      <c r="R35" s="37"/>
      <c r="S35" s="37"/>
      <c r="T35" s="37"/>
      <c r="U35" s="37"/>
      <c r="V35" s="38">
        <f>IF(OR(O35=0,$AS$35=0),"",$AS$35/O35)</f>
        <v>1</v>
      </c>
      <c r="W35" s="38"/>
      <c r="X35" s="38"/>
      <c r="Y35" s="38"/>
      <c r="Z35" s="38"/>
      <c r="AA35" s="38"/>
      <c r="AB35" s="38"/>
      <c r="AC35" s="37">
        <v>623.23</v>
      </c>
      <c r="AD35" s="37"/>
      <c r="AE35" s="37"/>
      <c r="AF35" s="37"/>
      <c r="AG35" s="37"/>
      <c r="AH35" s="37"/>
      <c r="AI35" s="37"/>
      <c r="AJ35" s="56">
        <f>IF(OR(AC35=0,$AS$35=0),"",ROUND(V35*AC35,2))</f>
        <v>623.23</v>
      </c>
      <c r="AK35" s="56"/>
      <c r="AL35" s="56"/>
      <c r="AM35" s="56"/>
      <c r="AN35" s="56"/>
      <c r="AO35" s="56"/>
      <c r="AP35" s="56"/>
      <c r="AQ35" s="7"/>
      <c r="AS35" s="37">
        <v>580</v>
      </c>
      <c r="AT35" s="37"/>
      <c r="AU35" s="37"/>
      <c r="AV35" s="37"/>
      <c r="AW35" s="37"/>
      <c r="AX35" s="37"/>
    </row>
    <row r="36" spans="2:50" ht="12" customHeight="1">
      <c r="B36" s="4"/>
      <c r="C36" s="33">
        <v>12</v>
      </c>
      <c r="D36" s="33"/>
      <c r="E36" s="33">
        <v>2016</v>
      </c>
      <c r="F36" s="33"/>
      <c r="G36" s="33"/>
      <c r="H36" s="33"/>
      <c r="I36" s="71" t="s">
        <v>35</v>
      </c>
      <c r="J36" s="71"/>
      <c r="K36" s="71"/>
      <c r="L36" s="71"/>
      <c r="M36" s="71"/>
      <c r="N36" s="71"/>
      <c r="O36" s="37">
        <v>580</v>
      </c>
      <c r="P36" s="37"/>
      <c r="Q36" s="37"/>
      <c r="R36" s="37"/>
      <c r="S36" s="37"/>
      <c r="T36" s="37"/>
      <c r="U36" s="37"/>
      <c r="V36" s="59">
        <f>IF(OR(O36=0,$AS$36=0),"",$AS$36/O36)</f>
        <v>1</v>
      </c>
      <c r="W36" s="59"/>
      <c r="X36" s="59"/>
      <c r="Y36" s="59"/>
      <c r="Z36" s="59"/>
      <c r="AA36" s="59"/>
      <c r="AB36" s="59"/>
      <c r="AC36" s="37">
        <v>623.23</v>
      </c>
      <c r="AD36" s="37"/>
      <c r="AE36" s="37"/>
      <c r="AF36" s="37"/>
      <c r="AG36" s="37"/>
      <c r="AH36" s="37"/>
      <c r="AI36" s="37"/>
      <c r="AJ36" s="57">
        <f>IF(OR(AC36=0,$AS$36=0),"",ROUND(V36*AC36,2))</f>
        <v>623.23</v>
      </c>
      <c r="AK36" s="57"/>
      <c r="AL36" s="57"/>
      <c r="AM36" s="57"/>
      <c r="AN36" s="57"/>
      <c r="AO36" s="57"/>
      <c r="AP36" s="57"/>
      <c r="AQ36" s="7"/>
      <c r="AS36" s="37">
        <v>580</v>
      </c>
      <c r="AT36" s="37"/>
      <c r="AU36" s="37"/>
      <c r="AV36" s="37"/>
      <c r="AW36" s="37"/>
      <c r="AX36" s="37"/>
    </row>
    <row r="37" spans="2:43" ht="12" customHeight="1">
      <c r="B37" s="4"/>
      <c r="C37" s="67" t="s">
        <v>20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J37" s="70">
        <f>IF(SUM(AJ25:AP36)=0,"",SUM(AJ25:AP36))</f>
        <v>7627.4</v>
      </c>
      <c r="AK37" s="70"/>
      <c r="AL37" s="70"/>
      <c r="AM37" s="70"/>
      <c r="AN37" s="70"/>
      <c r="AO37" s="70"/>
      <c r="AP37" s="70"/>
      <c r="AQ37" s="7"/>
    </row>
    <row r="38" spans="2:43" ht="12" customHeight="1">
      <c r="B38" s="4"/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7"/>
    </row>
    <row r="39" spans="2:43" ht="12" customHeight="1">
      <c r="B39" s="4"/>
      <c r="C39" s="17" t="s">
        <v>21</v>
      </c>
      <c r="D39" s="16"/>
      <c r="E39" s="16"/>
      <c r="F39" s="16"/>
      <c r="G39" s="15"/>
      <c r="H39" s="15"/>
      <c r="I39" s="15"/>
      <c r="J39" s="15"/>
      <c r="K39" s="15"/>
      <c r="L39" s="15"/>
      <c r="M39" s="58">
        <f>IF(AJ37="","",ROUND(AJ37/E54,2))</f>
        <v>635.62</v>
      </c>
      <c r="N39" s="58"/>
      <c r="O39" s="58"/>
      <c r="P39" s="58"/>
      <c r="Q39" s="58"/>
      <c r="R39" s="58"/>
      <c r="S39" s="58"/>
      <c r="T39" s="58"/>
      <c r="U39" s="58"/>
      <c r="V39" s="15" t="s">
        <v>22</v>
      </c>
      <c r="W39" s="15"/>
      <c r="X39" s="15"/>
      <c r="Y39" s="42" t="s">
        <v>14</v>
      </c>
      <c r="Z39" s="42"/>
      <c r="AA39" s="42"/>
      <c r="AB39" s="42"/>
      <c r="AC39" s="42"/>
      <c r="AD39" s="42" t="s">
        <v>25</v>
      </c>
      <c r="AE39" s="42"/>
      <c r="AF39" s="42"/>
      <c r="AG39" s="42"/>
      <c r="AH39" s="42"/>
      <c r="AI39" s="42"/>
      <c r="AJ39" s="42" t="s">
        <v>26</v>
      </c>
      <c r="AK39" s="42"/>
      <c r="AL39" s="42"/>
      <c r="AM39" s="42"/>
      <c r="AN39" s="42"/>
      <c r="AO39" s="42"/>
      <c r="AP39" s="42"/>
      <c r="AQ39" s="7"/>
    </row>
    <row r="40" spans="2:43" ht="12" customHeight="1">
      <c r="B40" s="4"/>
      <c r="C40" s="16"/>
      <c r="D40" s="16"/>
      <c r="E40" s="16"/>
      <c r="F40" s="16"/>
      <c r="G40" s="15"/>
      <c r="H40" s="15"/>
      <c r="I40" s="15"/>
      <c r="J40" s="15"/>
      <c r="K40" s="15"/>
      <c r="L40" s="15"/>
      <c r="M40" s="32"/>
      <c r="N40" s="32"/>
      <c r="O40" s="32"/>
      <c r="P40" s="32"/>
      <c r="Q40" s="32"/>
      <c r="R40" s="32"/>
      <c r="S40" s="32"/>
      <c r="T40" s="32"/>
      <c r="U40" s="32"/>
      <c r="V40" s="15"/>
      <c r="W40" s="15"/>
      <c r="X40" s="15"/>
      <c r="Y40" s="43" t="s">
        <v>36</v>
      </c>
      <c r="Z40" s="43"/>
      <c r="AA40" s="43"/>
      <c r="AB40" s="43"/>
      <c r="AC40" s="43"/>
      <c r="AD40" s="43">
        <v>12</v>
      </c>
      <c r="AE40" s="43"/>
      <c r="AF40" s="43"/>
      <c r="AG40" s="43"/>
      <c r="AH40" s="43"/>
      <c r="AI40" s="43"/>
      <c r="AJ40" s="60">
        <f>IF(OR(AD40=0,AD42="",M43=""),"",ROUND(M43/AD42*AD40,2))</f>
        <v>256.8</v>
      </c>
      <c r="AK40" s="60"/>
      <c r="AL40" s="60"/>
      <c r="AM40" s="60"/>
      <c r="AN40" s="60"/>
      <c r="AO40" s="60"/>
      <c r="AP40" s="60"/>
      <c r="AQ40" s="7"/>
    </row>
    <row r="41" spans="2:43" ht="12" customHeight="1">
      <c r="B41" s="4"/>
      <c r="C41" s="17" t="s">
        <v>23</v>
      </c>
      <c r="D41" s="16"/>
      <c r="E41" s="16"/>
      <c r="F41" s="16"/>
      <c r="G41" s="15"/>
      <c r="H41" s="15"/>
      <c r="I41" s="15"/>
      <c r="J41" s="15"/>
      <c r="K41" s="15"/>
      <c r="L41" s="15"/>
      <c r="M41" s="58">
        <f>IF(M39="","",ROUND(M39/29.7,2))</f>
        <v>21.4</v>
      </c>
      <c r="N41" s="58"/>
      <c r="O41" s="58"/>
      <c r="P41" s="58"/>
      <c r="Q41" s="58"/>
      <c r="R41" s="58"/>
      <c r="S41" s="58"/>
      <c r="T41" s="58"/>
      <c r="U41" s="58"/>
      <c r="V41" s="15" t="s">
        <v>22</v>
      </c>
      <c r="W41" s="15"/>
      <c r="X41" s="15"/>
      <c r="Y41" s="44" t="s">
        <v>37</v>
      </c>
      <c r="Z41" s="44"/>
      <c r="AA41" s="44"/>
      <c r="AB41" s="44"/>
      <c r="AC41" s="44"/>
      <c r="AD41" s="63">
        <f>IF(OR(L17=0,AD42=AD40),"",AD42-AD40)</f>
        <v>13</v>
      </c>
      <c r="AE41" s="63"/>
      <c r="AF41" s="63"/>
      <c r="AG41" s="63"/>
      <c r="AH41" s="63"/>
      <c r="AI41" s="63"/>
      <c r="AJ41" s="61">
        <f>IF(OR(M43="",AD41="",AD42=""),"",ROUND(M43/AD42*AD41,2))</f>
        <v>278.2</v>
      </c>
      <c r="AK41" s="61"/>
      <c r="AL41" s="61"/>
      <c r="AM41" s="61"/>
      <c r="AN41" s="61"/>
      <c r="AO41" s="61"/>
      <c r="AP41" s="61"/>
      <c r="AQ41" s="7"/>
    </row>
    <row r="42" spans="2:43" ht="12" customHeight="1">
      <c r="B42" s="4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32"/>
      <c r="N42" s="32"/>
      <c r="O42" s="32"/>
      <c r="P42" s="32"/>
      <c r="Q42" s="32"/>
      <c r="R42" s="32"/>
      <c r="S42" s="32"/>
      <c r="T42" s="32"/>
      <c r="U42" s="32"/>
      <c r="V42" s="15"/>
      <c r="W42" s="15"/>
      <c r="X42" s="15"/>
      <c r="Y42" s="64" t="s">
        <v>27</v>
      </c>
      <c r="Z42" s="64"/>
      <c r="AA42" s="64"/>
      <c r="AB42" s="64"/>
      <c r="AC42" s="64"/>
      <c r="AD42" s="41">
        <f>IF(L17=0,"",L17)</f>
        <v>25</v>
      </c>
      <c r="AE42" s="41"/>
      <c r="AF42" s="41"/>
      <c r="AG42" s="41"/>
      <c r="AH42" s="41"/>
      <c r="AI42" s="41"/>
      <c r="AJ42" s="66">
        <f>SUM(AJ40:AP41)</f>
        <v>535</v>
      </c>
      <c r="AK42" s="66"/>
      <c r="AL42" s="66"/>
      <c r="AM42" s="66"/>
      <c r="AN42" s="66"/>
      <c r="AO42" s="66"/>
      <c r="AP42" s="66"/>
      <c r="AQ42" s="7"/>
    </row>
    <row r="43" spans="2:43" ht="12" customHeight="1">
      <c r="B43" s="4"/>
      <c r="C43" s="17" t="s">
        <v>24</v>
      </c>
      <c r="D43" s="16"/>
      <c r="E43" s="16"/>
      <c r="F43" s="16"/>
      <c r="G43" s="15"/>
      <c r="H43" s="15"/>
      <c r="I43" s="15"/>
      <c r="J43" s="15"/>
      <c r="K43" s="15"/>
      <c r="L43" s="15"/>
      <c r="M43" s="58">
        <f>IF(OR(M41="",AD42=""),"",ROUND(M41*AD42,2))</f>
        <v>535</v>
      </c>
      <c r="N43" s="58"/>
      <c r="O43" s="58"/>
      <c r="P43" s="58"/>
      <c r="Q43" s="58"/>
      <c r="R43" s="58"/>
      <c r="S43" s="58"/>
      <c r="T43" s="58"/>
      <c r="U43" s="58"/>
      <c r="V43" s="15" t="s">
        <v>22</v>
      </c>
      <c r="W43" s="15"/>
      <c r="X43" s="15"/>
      <c r="Y43" s="65" t="s">
        <v>49</v>
      </c>
      <c r="Z43" s="65"/>
      <c r="AA43" s="65"/>
      <c r="AB43" s="65"/>
      <c r="AC43" s="65"/>
      <c r="AD43" s="65">
        <v>2</v>
      </c>
      <c r="AE43" s="65"/>
      <c r="AF43" s="65"/>
      <c r="AG43" s="65"/>
      <c r="AH43" s="65"/>
      <c r="AI43" s="65"/>
      <c r="AJ43" s="62">
        <f>IF(OR(M43="",AD43="",AD42=""),"",ROUND(M43/AD42*AD43,2))</f>
        <v>42.8</v>
      </c>
      <c r="AK43" s="62"/>
      <c r="AL43" s="62"/>
      <c r="AM43" s="62"/>
      <c r="AN43" s="62"/>
      <c r="AO43" s="62"/>
      <c r="AP43" s="62"/>
      <c r="AQ43" s="7"/>
    </row>
    <row r="44" spans="2:43" ht="12" customHeight="1">
      <c r="B44" s="4"/>
      <c r="C44" s="16"/>
      <c r="D44" s="16"/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7"/>
    </row>
    <row r="45" spans="2:43" ht="12" customHeight="1">
      <c r="B45" s="4"/>
      <c r="C45" s="16"/>
      <c r="D45" s="16"/>
      <c r="E45" s="16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7"/>
    </row>
    <row r="46" spans="2:43" ht="12" customHeight="1">
      <c r="B46" s="4"/>
      <c r="C46" s="16" t="s">
        <v>28</v>
      </c>
      <c r="D46" s="16"/>
      <c r="E46" s="16"/>
      <c r="F46" s="16"/>
      <c r="G46" s="15"/>
      <c r="H46" s="1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15"/>
      <c r="W46" s="15"/>
      <c r="X46" s="36"/>
      <c r="Y46" s="36"/>
      <c r="Z46" s="36"/>
      <c r="AA46" s="36"/>
      <c r="AB46" s="36"/>
      <c r="AC46" s="36"/>
      <c r="AD46" s="36"/>
      <c r="AE46" s="15"/>
      <c r="AF46" s="36"/>
      <c r="AG46" s="36"/>
      <c r="AH46" s="36"/>
      <c r="AI46" s="36"/>
      <c r="AJ46" s="36"/>
      <c r="AK46" s="36"/>
      <c r="AL46" s="36"/>
      <c r="AM46" s="36"/>
      <c r="AN46" s="36"/>
      <c r="AO46" s="15"/>
      <c r="AP46" s="15"/>
      <c r="AQ46" s="7"/>
    </row>
    <row r="47" spans="2:43" ht="12" customHeight="1">
      <c r="B47" s="4"/>
      <c r="C47" s="16"/>
      <c r="D47" s="16"/>
      <c r="E47" s="16"/>
      <c r="F47" s="16"/>
      <c r="G47" s="15"/>
      <c r="H47" s="15"/>
      <c r="I47" s="34" t="s">
        <v>29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5"/>
      <c r="W47" s="15"/>
      <c r="X47" s="34" t="s">
        <v>1</v>
      </c>
      <c r="Y47" s="34"/>
      <c r="Z47" s="34"/>
      <c r="AA47" s="34"/>
      <c r="AB47" s="34"/>
      <c r="AC47" s="34"/>
      <c r="AD47" s="34"/>
      <c r="AE47" s="15"/>
      <c r="AF47" s="34" t="s">
        <v>30</v>
      </c>
      <c r="AG47" s="34"/>
      <c r="AH47" s="34"/>
      <c r="AI47" s="34"/>
      <c r="AJ47" s="34"/>
      <c r="AK47" s="34"/>
      <c r="AL47" s="34"/>
      <c r="AM47" s="34"/>
      <c r="AN47" s="34"/>
      <c r="AO47" s="15"/>
      <c r="AP47" s="15"/>
      <c r="AQ47" s="7"/>
    </row>
    <row r="48" spans="2:43" ht="12" customHeight="1">
      <c r="B48" s="4"/>
      <c r="C48" s="16"/>
      <c r="D48" s="16"/>
      <c r="E48" s="16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7"/>
    </row>
    <row r="49" spans="2:43" ht="12" customHeight="1">
      <c r="B49" s="4"/>
      <c r="C49" s="35">
        <f ca="1">TODAY()</f>
        <v>44272</v>
      </c>
      <c r="D49" s="35"/>
      <c r="E49" s="35"/>
      <c r="F49" s="35"/>
      <c r="G49" s="35"/>
      <c r="H49" s="35"/>
      <c r="I49" s="35"/>
      <c r="J49" s="3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7"/>
    </row>
    <row r="50" spans="2:43" ht="12" customHeight="1">
      <c r="B50" s="4"/>
      <c r="C50" s="16"/>
      <c r="D50" s="16"/>
      <c r="E50" s="16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7"/>
    </row>
    <row r="51" spans="2:43" ht="10.5" customHeight="1" thickBo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</row>
    <row r="52" ht="10.5" customHeight="1"/>
    <row r="53" s="23" customFormat="1" ht="10.5" customHeight="1"/>
    <row r="54" spans="2:19" s="23" customFormat="1" ht="10.5" customHeight="1">
      <c r="B54" s="22" t="s">
        <v>31</v>
      </c>
      <c r="E54" s="23">
        <f>COUNT(O25:U36)</f>
        <v>12</v>
      </c>
      <c r="I54" s="24"/>
      <c r="J54" s="24"/>
      <c r="K54" s="24"/>
      <c r="L54" s="24"/>
      <c r="M54" s="25"/>
      <c r="N54" s="25"/>
      <c r="O54" s="25"/>
      <c r="P54" s="25"/>
      <c r="Q54" s="25"/>
      <c r="R54" s="25"/>
      <c r="S54" s="26"/>
    </row>
    <row r="55" spans="2:19" s="23" customFormat="1" ht="10.5" customHeight="1">
      <c r="B55" s="27" t="s">
        <v>32</v>
      </c>
      <c r="I55" s="24"/>
      <c r="J55" s="24"/>
      <c r="K55" s="24"/>
      <c r="L55" s="24"/>
      <c r="M55" s="25"/>
      <c r="N55" s="25"/>
      <c r="O55" s="25"/>
      <c r="P55" s="25"/>
      <c r="Q55" s="25"/>
      <c r="R55" s="25"/>
      <c r="S55" s="26"/>
    </row>
    <row r="56" spans="2:19" s="23" customFormat="1" ht="10.5" customHeight="1">
      <c r="B56" s="27" t="s">
        <v>33</v>
      </c>
      <c r="I56" s="24"/>
      <c r="J56" s="24"/>
      <c r="K56" s="24"/>
      <c r="L56" s="24"/>
      <c r="M56" s="25"/>
      <c r="N56" s="25"/>
      <c r="O56" s="25"/>
      <c r="P56" s="25"/>
      <c r="Q56" s="25"/>
      <c r="R56" s="25"/>
      <c r="S56" s="26"/>
    </row>
    <row r="57" spans="2:19" s="23" customFormat="1" ht="12" customHeight="1">
      <c r="B57" s="27" t="s">
        <v>34</v>
      </c>
      <c r="I57" s="24"/>
      <c r="J57" s="24"/>
      <c r="K57" s="24"/>
      <c r="L57" s="24"/>
      <c r="M57" s="25"/>
      <c r="N57" s="25"/>
      <c r="O57" s="25"/>
      <c r="P57" s="25"/>
      <c r="Q57" s="25"/>
      <c r="R57" s="25"/>
      <c r="S57" s="26"/>
    </row>
    <row r="58" spans="2:19" s="23" customFormat="1" ht="10.5" customHeight="1">
      <c r="B58" s="27" t="s">
        <v>35</v>
      </c>
      <c r="I58" s="24"/>
      <c r="J58" s="24"/>
      <c r="K58" s="24"/>
      <c r="L58" s="24"/>
      <c r="M58" s="25"/>
      <c r="N58" s="25"/>
      <c r="O58" s="25"/>
      <c r="P58" s="25"/>
      <c r="Q58" s="25"/>
      <c r="R58" s="25"/>
      <c r="S58" s="26"/>
    </row>
    <row r="59" spans="2:19" s="23" customFormat="1" ht="10.5" customHeight="1">
      <c r="B59" s="27" t="s">
        <v>36</v>
      </c>
      <c r="I59" s="24"/>
      <c r="J59" s="24"/>
      <c r="K59" s="24"/>
      <c r="L59" s="24"/>
      <c r="M59" s="25"/>
      <c r="N59" s="25"/>
      <c r="O59" s="25"/>
      <c r="P59" s="25"/>
      <c r="Q59" s="25"/>
      <c r="R59" s="25"/>
      <c r="S59" s="26"/>
    </row>
    <row r="60" spans="2:19" s="23" customFormat="1" ht="10.5" customHeight="1">
      <c r="B60" s="27" t="s">
        <v>37</v>
      </c>
      <c r="I60" s="24"/>
      <c r="J60" s="24"/>
      <c r="K60" s="24"/>
      <c r="L60" s="24"/>
      <c r="M60" s="25"/>
      <c r="N60" s="25"/>
      <c r="O60" s="25"/>
      <c r="P60" s="25"/>
      <c r="Q60" s="25"/>
      <c r="R60" s="25"/>
      <c r="S60" s="26"/>
    </row>
    <row r="61" spans="2:19" s="23" customFormat="1" ht="10.5" customHeight="1">
      <c r="B61" s="27" t="s">
        <v>38</v>
      </c>
      <c r="I61" s="24"/>
      <c r="J61" s="24"/>
      <c r="K61" s="24"/>
      <c r="L61" s="24"/>
      <c r="M61" s="25"/>
      <c r="N61" s="25"/>
      <c r="O61" s="25"/>
      <c r="P61" s="25"/>
      <c r="Q61" s="25"/>
      <c r="R61" s="25"/>
      <c r="S61" s="26"/>
    </row>
    <row r="62" spans="2:19" s="23" customFormat="1" ht="10.5" customHeight="1">
      <c r="B62" s="28" t="s">
        <v>39</v>
      </c>
      <c r="I62" s="24"/>
      <c r="J62" s="24"/>
      <c r="K62" s="24"/>
      <c r="L62" s="24"/>
      <c r="M62" s="25"/>
      <c r="N62" s="25"/>
      <c r="O62" s="25"/>
      <c r="P62" s="25"/>
      <c r="Q62" s="25"/>
      <c r="R62" s="25"/>
      <c r="S62" s="26"/>
    </row>
    <row r="63" spans="2:19" s="23" customFormat="1" ht="10.5" customHeight="1">
      <c r="B63" s="28" t="s">
        <v>40</v>
      </c>
      <c r="I63" s="24"/>
      <c r="J63" s="24"/>
      <c r="K63" s="24"/>
      <c r="L63" s="24"/>
      <c r="M63" s="25"/>
      <c r="N63" s="25"/>
      <c r="O63" s="25"/>
      <c r="P63" s="25"/>
      <c r="Q63" s="25"/>
      <c r="R63" s="25"/>
      <c r="S63" s="26"/>
    </row>
    <row r="64" spans="2:19" s="23" customFormat="1" ht="10.5" customHeight="1">
      <c r="B64" s="28" t="s">
        <v>41</v>
      </c>
      <c r="I64" s="24"/>
      <c r="J64" s="24"/>
      <c r="K64" s="24"/>
      <c r="L64" s="24"/>
      <c r="M64" s="25"/>
      <c r="N64" s="25"/>
      <c r="O64" s="25"/>
      <c r="P64" s="25"/>
      <c r="Q64" s="25"/>
      <c r="R64" s="25"/>
      <c r="S64" s="26"/>
    </row>
    <row r="65" spans="2:19" s="23" customFormat="1" ht="10.5" customHeight="1">
      <c r="B65" s="28" t="s">
        <v>42</v>
      </c>
      <c r="I65" s="24"/>
      <c r="J65" s="24"/>
      <c r="K65" s="24"/>
      <c r="L65" s="24"/>
      <c r="M65" s="25"/>
      <c r="N65" s="25"/>
      <c r="O65" s="25"/>
      <c r="P65" s="25"/>
      <c r="Q65" s="25"/>
      <c r="R65" s="25"/>
      <c r="S65" s="26"/>
    </row>
    <row r="66" s="23" customFormat="1" ht="10.5" customHeight="1"/>
    <row r="67" s="23" customFormat="1" ht="10.5" customHeight="1">
      <c r="L67" s="31"/>
    </row>
    <row r="68" s="23" customFormat="1" ht="10.5" customHeight="1"/>
    <row r="69" s="23" customFormat="1" ht="10.5" customHeight="1"/>
    <row r="70" s="23" customFormat="1" ht="10.5" customHeight="1"/>
    <row r="71" s="23" customFormat="1" ht="10.5" customHeight="1"/>
    <row r="72" s="23" customFormat="1" ht="10.5" customHeight="1"/>
    <row r="73" s="29" customFormat="1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</sheetData>
  <sheetProtection/>
  <mergeCells count="153">
    <mergeCell ref="M41:U41"/>
    <mergeCell ref="AS34:AX34"/>
    <mergeCell ref="AS35:AX35"/>
    <mergeCell ref="AS36:AX36"/>
    <mergeCell ref="C37:AI37"/>
    <mergeCell ref="AJ37:AP37"/>
    <mergeCell ref="E36:H36"/>
    <mergeCell ref="I36:N36"/>
    <mergeCell ref="Y43:AC43"/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D43:AI43"/>
    <mergeCell ref="AJ39:AP39"/>
    <mergeCell ref="AJ40:AP40"/>
    <mergeCell ref="AJ41:AP41"/>
    <mergeCell ref="AJ43:AP43"/>
    <mergeCell ref="AD39:AI39"/>
    <mergeCell ref="AD40:AI40"/>
    <mergeCell ref="AD41:AI41"/>
    <mergeCell ref="AJ42:AP42"/>
    <mergeCell ref="AE18:AF18"/>
    <mergeCell ref="M39:U39"/>
    <mergeCell ref="AA20:AD20"/>
    <mergeCell ref="AF20:AG20"/>
    <mergeCell ref="AC35:AI35"/>
    <mergeCell ref="V29:AB29"/>
    <mergeCell ref="O36:U36"/>
    <mergeCell ref="V36:AB36"/>
    <mergeCell ref="K20:L20"/>
    <mergeCell ref="N20:Q20"/>
    <mergeCell ref="S20:T20"/>
    <mergeCell ref="X20:Y20"/>
    <mergeCell ref="W18:X18"/>
    <mergeCell ref="Z18:AC18"/>
    <mergeCell ref="V31:AB31"/>
    <mergeCell ref="AC31:AI31"/>
    <mergeCell ref="AJ31:AP31"/>
    <mergeCell ref="AC32:AI32"/>
    <mergeCell ref="AJ32:AP32"/>
    <mergeCell ref="AC33:AI33"/>
    <mergeCell ref="AJ33:AP33"/>
    <mergeCell ref="V32:AB32"/>
    <mergeCell ref="AC36:AI36"/>
    <mergeCell ref="AJ36:AP36"/>
    <mergeCell ref="E35:H35"/>
    <mergeCell ref="I35:N35"/>
    <mergeCell ref="V35:AB35"/>
    <mergeCell ref="AJ35:AP35"/>
    <mergeCell ref="AC34:AI34"/>
    <mergeCell ref="AJ34:AP34"/>
    <mergeCell ref="C31:D31"/>
    <mergeCell ref="E31:H31"/>
    <mergeCell ref="I31:N31"/>
    <mergeCell ref="O31:U31"/>
    <mergeCell ref="E32:H32"/>
    <mergeCell ref="I32:N32"/>
    <mergeCell ref="O32:U32"/>
    <mergeCell ref="AC29:AI29"/>
    <mergeCell ref="AJ29:AP29"/>
    <mergeCell ref="C30:D30"/>
    <mergeCell ref="E30:H30"/>
    <mergeCell ref="I30:N30"/>
    <mergeCell ref="O30:U30"/>
    <mergeCell ref="V30:AB30"/>
    <mergeCell ref="AC30:AI30"/>
    <mergeCell ref="AJ30:AP30"/>
    <mergeCell ref="C29:D29"/>
    <mergeCell ref="C27:D27"/>
    <mergeCell ref="E29:H29"/>
    <mergeCell ref="I29:N29"/>
    <mergeCell ref="O29:U29"/>
    <mergeCell ref="V27:AB27"/>
    <mergeCell ref="E27:H27"/>
    <mergeCell ref="I27:N27"/>
    <mergeCell ref="O27:U27"/>
    <mergeCell ref="AJ26:AP26"/>
    <mergeCell ref="AC27:AI27"/>
    <mergeCell ref="AJ27:AP27"/>
    <mergeCell ref="C28:D28"/>
    <mergeCell ref="E28:H28"/>
    <mergeCell ref="I28:N28"/>
    <mergeCell ref="O28:U28"/>
    <mergeCell ref="V28:AB28"/>
    <mergeCell ref="AC28:AI28"/>
    <mergeCell ref="AJ28:AP28"/>
    <mergeCell ref="C26:D26"/>
    <mergeCell ref="E26:H26"/>
    <mergeCell ref="I26:N26"/>
    <mergeCell ref="O26:U26"/>
    <mergeCell ref="V26:AB26"/>
    <mergeCell ref="AC26:AI26"/>
    <mergeCell ref="AC23:AI24"/>
    <mergeCell ref="AJ23:AP24"/>
    <mergeCell ref="AC22:AP22"/>
    <mergeCell ref="C25:D25"/>
    <mergeCell ref="E25:H25"/>
    <mergeCell ref="I25:N25"/>
    <mergeCell ref="O25:U25"/>
    <mergeCell ref="V25:AB25"/>
    <mergeCell ref="AC25:AI25"/>
    <mergeCell ref="AJ25:AP25"/>
    <mergeCell ref="L17:M17"/>
    <mergeCell ref="N17:U17"/>
    <mergeCell ref="W17:X17"/>
    <mergeCell ref="Z17:AC17"/>
    <mergeCell ref="AE17:AF17"/>
    <mergeCell ref="C22:D24"/>
    <mergeCell ref="E22:H24"/>
    <mergeCell ref="I22:N24"/>
    <mergeCell ref="O22:U24"/>
    <mergeCell ref="V22:AB24"/>
    <mergeCell ref="C5:S5"/>
    <mergeCell ref="C6:S6"/>
    <mergeCell ref="C8:AP8"/>
    <mergeCell ref="L11:AP11"/>
    <mergeCell ref="L13:AP13"/>
    <mergeCell ref="H15:AP15"/>
    <mergeCell ref="B2:AQ2"/>
    <mergeCell ref="BM14:BR14"/>
    <mergeCell ref="AD42:AI42"/>
    <mergeCell ref="Y39:AC39"/>
    <mergeCell ref="Y40:AC40"/>
    <mergeCell ref="Y41:AC41"/>
    <mergeCell ref="AS25:AX25"/>
    <mergeCell ref="C32:D32"/>
    <mergeCell ref="C35:D35"/>
    <mergeCell ref="C33:D33"/>
    <mergeCell ref="E33:H33"/>
    <mergeCell ref="I33:N33"/>
    <mergeCell ref="O33:U33"/>
    <mergeCell ref="V33:AB33"/>
    <mergeCell ref="I47:U47"/>
    <mergeCell ref="X47:AD47"/>
    <mergeCell ref="I46:U46"/>
    <mergeCell ref="X46:AD46"/>
    <mergeCell ref="M43:U43"/>
    <mergeCell ref="Y42:AC42"/>
    <mergeCell ref="E34:H34"/>
    <mergeCell ref="AF47:AN47"/>
    <mergeCell ref="C49:J49"/>
    <mergeCell ref="C36:D36"/>
    <mergeCell ref="C34:D34"/>
    <mergeCell ref="AF46:AN46"/>
    <mergeCell ref="I34:N34"/>
    <mergeCell ref="O34:U34"/>
    <mergeCell ref="V34:AB34"/>
    <mergeCell ref="O35:U35"/>
  </mergeCells>
  <dataValidations count="1">
    <dataValidation type="list" allowBlank="1" showInputMessage="1" showErrorMessage="1" sqref="I25:N36 Y40:AC41 Z17:AC18 N20:Q20 AA20:AD20">
      <formula1>$B$54:$B$65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0" min="2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2014-03-19T13:06:57Z</cp:lastPrinted>
  <dcterms:created xsi:type="dcterms:W3CDTF">2003-10-18T11:05:50Z</dcterms:created>
  <dcterms:modified xsi:type="dcterms:W3CDTF">2021-03-17T10:20:23Z</dcterms:modified>
  <cp:category/>
  <cp:version/>
  <cp:contentType/>
  <cp:contentStatus/>
</cp:coreProperties>
</file>