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506" windowWidth="19320" windowHeight="6180" tabRatio="919" activeTab="0"/>
  </bookViews>
  <sheets>
    <sheet name="Кредитный калькулятор" sheetId="1" r:id="rId1"/>
    <sheet name="Расчет кредита (аннуитет)" sheetId="2" r:id="rId2"/>
    <sheet name="Что учесть при выборе кредита" sheetId="3" r:id="rId3"/>
    <sheet name="Банки РБ" sheetId="4" r:id="rId4"/>
  </sheets>
  <definedNames>
    <definedName name="_xlfn.IFERROR" hidden="1">#NAME?</definedName>
    <definedName name="_xlnm.Print_Area" localSheetId="3">'Банки РБ'!$B$2:$E$33</definedName>
    <definedName name="_xlnm.Print_Area" localSheetId="0">'Кредитный калькулятор'!$B$2:$H$510</definedName>
    <definedName name="_xlnm.Print_Area" localSheetId="1">'Расчет кредита (аннуитет)'!$B$2:$I$509</definedName>
    <definedName name="_xlnm.Print_Area" localSheetId="2">'Что учесть при выборе кредита'!$B$2:$B$22</definedName>
  </definedNames>
  <calcPr fullCalcOnLoad="1"/>
</workbook>
</file>

<file path=xl/comments1.xml><?xml version="1.0" encoding="utf-8"?>
<comments xmlns="http://schemas.openxmlformats.org/spreadsheetml/2006/main">
  <authors>
    <author>Краснянский Евгений</author>
  </authors>
  <commentList>
    <comment ref="E9" authorId="0">
      <text>
        <r>
          <rPr>
            <sz val="8"/>
            <rFont val="Tahoma"/>
            <family val="2"/>
          </rPr>
          <t>если Вы планируете погашать кредит досрочно, введите в данную ячейку сумму, которую Вы планируете погашать ежемесячно</t>
        </r>
      </text>
    </comment>
    <comment ref="C6" authorId="0">
      <text>
        <r>
          <rPr>
            <sz val="8"/>
            <rFont val="Tahoma"/>
            <family val="2"/>
          </rPr>
          <t>Часто бывает необходимо сравнить условия кредитования в нескольких банках, для этого просто создайте копию листа:
Правой клавишей мышки на названии листа - "Переместить/скопировать"</t>
        </r>
      </text>
    </comment>
  </commentList>
</comments>
</file>

<file path=xl/comments2.xml><?xml version="1.0" encoding="utf-8"?>
<comments xmlns="http://schemas.openxmlformats.org/spreadsheetml/2006/main">
  <authors>
    <author>Краснянский Евгений</author>
  </authors>
  <commentList>
    <comment ref="D7" authorId="0">
      <text>
        <r>
          <rPr>
            <sz val="8"/>
            <rFont val="Tahoma"/>
            <family val="2"/>
          </rPr>
          <t>Часто бывает необходимо сравнить условия кредитования в нескольких банках, для этого просто создайте копию листа:
Правой клавишей мышки на названии листа - "Переместить/скопировать"</t>
        </r>
      </text>
    </comment>
    <comment ref="A14" authorId="0">
      <text>
        <r>
          <rPr>
            <sz val="8"/>
            <rFont val="Tahoma"/>
            <family val="2"/>
          </rPr>
          <t>ежемесячная процентная ставка</t>
        </r>
      </text>
    </comment>
    <comment ref="A25" authorId="0">
      <text>
        <r>
          <rPr>
            <sz val="8"/>
            <rFont val="Tahoma"/>
            <family val="2"/>
          </rPr>
          <t xml:space="preserve">коэффициент аннуитета
</t>
        </r>
      </text>
    </comment>
  </commentList>
</comments>
</file>

<file path=xl/sharedStrings.xml><?xml version="1.0" encoding="utf-8"?>
<sst xmlns="http://schemas.openxmlformats.org/spreadsheetml/2006/main" count="130" uniqueCount="84">
  <si>
    <t>Синий цвет цифр обозначает, что заполнение данных ячеек происходит автоматически.</t>
  </si>
  <si>
    <t>Сумма кредита</t>
  </si>
  <si>
    <t>Сумма возврата основного долга в месяц</t>
  </si>
  <si>
    <t>Годовая процентная ставка, %</t>
  </si>
  <si>
    <t>Ежемесячная процентная ставка, %</t>
  </si>
  <si>
    <t>Срок кредита, лет</t>
  </si>
  <si>
    <t>Сумма погашения процентов</t>
  </si>
  <si>
    <t>Сумма к оплате</t>
  </si>
  <si>
    <t>Отсрочка по погашению основного долга, месяцев</t>
  </si>
  <si>
    <t>в процентах к сумме кредита</t>
  </si>
  <si>
    <t>Название банка</t>
  </si>
  <si>
    <t>Ежемесячная комиссия за сопровождение кредита</t>
  </si>
  <si>
    <t>ВНИМАНИЕ! Банк самостоятельно может устанавливать разнообразные дополнительные платежи, которые следует учесть при расчете кредита</t>
  </si>
  <si>
    <t>КРЕДИТНЫЙ КАЛЬКУЛЯТОР</t>
  </si>
  <si>
    <t>Срок кредита, месяцев</t>
  </si>
  <si>
    <t>КРЕДИТНЫЙ КАЛЬКУЛЯТОР для аннуитетных платежей</t>
  </si>
  <si>
    <t xml:space="preserve"> (выплаты устанавливаются периодически равными суммами)</t>
  </si>
  <si>
    <t>№ месяца</t>
  </si>
  <si>
    <t>Сумма погашения основного долга</t>
  </si>
  <si>
    <t>Общая сумма всех платежей за выдачу и пользование кредитом</t>
  </si>
  <si>
    <t>Остаток основного долга после погашения части кредита</t>
  </si>
  <si>
    <r>
      <t xml:space="preserve">Ежемесячный платеж </t>
    </r>
    <r>
      <rPr>
        <sz val="8"/>
        <rFont val="Tahoma"/>
        <family val="2"/>
      </rPr>
      <t>(c учетом комиссии за сопровождение кредита)</t>
    </r>
  </si>
  <si>
    <r>
      <t xml:space="preserve">Суммы единоразовых платежей за оформление кредита </t>
    </r>
    <r>
      <rPr>
        <sz val="8"/>
        <rFont val="Tahoma"/>
        <family val="2"/>
      </rPr>
      <t>(договора поручительства, рассмотрение документов и т.п.)</t>
    </r>
  </si>
  <si>
    <t>выплата процентов</t>
  </si>
  <si>
    <t>комиссии и другие платежи</t>
  </si>
  <si>
    <t>Общая сумма всех платежей за выдачу и пользование кредитом в процентах к сумме кредита</t>
  </si>
  <si>
    <t>в % к общей сумме платежей</t>
  </si>
  <si>
    <t>Общая сумма всех платежей за выдачу и пользование кредитом, в том числе:</t>
  </si>
  <si>
    <t>возврат основного долга</t>
  </si>
  <si>
    <t>%, взымаемый банком за обналичивание либо перевод  денег</t>
  </si>
  <si>
    <t>сумма</t>
  </si>
  <si>
    <t xml:space="preserve">  При выдаче банком клиенту кредита всегда заключается кредитный договор. Заключение кредитного договора предполагает возникновение определенных прав и обязанностей у кредитополучателя и банка. Но если обязанности банка концентрируются в основном на начальном этапе действия кредитного договора (до получения кредита в банке), то для кредитополучателя они являются существенными на протяжении всего срока пользования кредитом.</t>
  </si>
  <si>
    <t xml:space="preserve">  Рассмотрим условия кредита (кредитного договора), на которые необходимо обращать особое внимание, а также на вытекающие из них возможные последствия для Вас.</t>
  </si>
  <si>
    <t xml:space="preserve">  С другой стороны, и сам кредитополучатель должен оценивать необходимость получения определенных сумм и сопоставлять их размер со своими финансовыми доходами сейчас и в будущем, учитывая возможность возникновения форс-мажорных обстоятельств. Оптимальным вариантом может стать получение кредита путем открытия банком кредитной линии (часто в виде кредитной карточки), предоставляющей возможность клиенту расходовать кредитные средства по мере необходимости.</t>
  </si>
  <si>
    <t xml:space="preserve">  Также учитывайте, что, оформив кредит в иностранной валюте, получить его в кассе банка Вы, как правило, сможете только в белорусских рублях, но возвращать его предстоит в первоначальной валюте. Итого, вы дважды теряете на обменных курсах. Внимательно читайте условия выдачи кредита. Возможный выход – оформлять валютный кредит на карточку и снимать уже с неё кредит в валюте.</t>
  </si>
  <si>
    <t xml:space="preserve">  Безусловно важным условием кредитного договора является сумма кредита. Именно ее размер во многом определяет степень риска, принятого на себя банком и клиентом при выдаче кредита, и размер выплаты по кредиту. Данный показатель определяется банком на этапе рассмотрения заявки кредитополучателя, и во многом зависит от оценки способности клиента погасить кредит и возникшего к нему доверия. </t>
  </si>
  <si>
    <t xml:space="preserve">  Кредит может предоставляться в различных валютах [до 1 января 2011 года в Беларуси приостановлена выдача кредитов в валюте для физ.лиц. с 28 июля 2008г. выдача производится только кредитов в рублях]. В связи с этим возникают нюансы при выборе валюты кредита. Как правило, процентные ставки по валютным кредитам ниже, чем по кредитам в рублях, однако помните об изменении курсов. При прочих равных условиях кредитования, лучше брать кредит в той валюте, в которой Вы получаете свой доход. Либо в которой собираетесь его тратить, например если едете на отдых в Европу, рассмотрите вариант взять кредит в валюте. </t>
  </si>
  <si>
    <t xml:space="preserve">  При определении срока кредита, следует обращать внимание на то, что с его увеличением суммарный размер уплачиваемых процентов и иных платежей за пользование кредитом также возрастет. Однако такая переплата может быть оправдана тем, что при увеличении срока кредита уменьшается размер ежемесячных платежей, т.е. Вы сможете взять большую сумму кредита и исправно её погашать.</t>
  </si>
  <si>
    <t xml:space="preserve">  Большое значение имеют размер процентной ставки по кредиту и способ его погашения. Чем выше ставка, тем больше выплаты по кредиту – это понятно. Но не так очевидно, что при одной и той же ставке в зависимости от способа погашения, платежи по процентам могут различаться. Основных способа погашения кредита два: равными платежами (аннуитет) и с уменьшением суммы ежемесячного платежа (дифференцированный). При равной ставке и сроке, переплата при аннуитете всегда больше. Оправданием такой переплате может служить возможность ежемесячно тратить на погашение кредита меньшую сумму (при той же ставке и сроке, ежемесячные платежи при аннуитете будут сначала существенно ниже, чем при дифференцированном погашении).</t>
  </si>
  <si>
    <t xml:space="preserve">  Необходимо также уточнять в условиях получения кредита: процентная ставка фиксированная или плавающая, и какие факторы влияют на ее изменение (фиксированная ставка также может изменяться банком, если в условиях кредитования это оговорено!!).</t>
  </si>
  <si>
    <t xml:space="preserve">  Рассматривая условия получения кредита, сразу же уточняйте о наличии иных ежемесячных комиссий и платежей по кредиту, помимо процентов, т.к. они существенно влияют на итоговые выплаты по кредиту. Для примера скажем, что 28% годовых при отсутствии комиссий может быть выгоднее, чем 19,5% плюс казалось бы, небольшая ежемесячная комиссия.</t>
  </si>
  <si>
    <t xml:space="preserve">  С 1 января 2009 года банки обязаны информировать кредитополучателя о размере полной процентной ставки,которая помимо уплаты процентов учитывает и ряд других платежей, уплачиваемых в процессе получения кредита в банке и пользования им. Нельзя сказать, что данная мера позволит полностью раскрывать стоимость кредита, но все же позволяет Клиенту сопоставить условия выдачи кредитов в разных банках при строго определенных параметрах (сроке, сумме и прочих условиях кредитования).</t>
  </si>
  <si>
    <t xml:space="preserve">  Чтобы не путаться в хитросплетениях процентных ставок, комиссий и прочих условиях кредитарассчитывайте итоговые платежи в денежном выражении – и всё станет на свои места. Чтобы Вам было проще, при поиске кредита в системе ЭКСПЕРТ расчет итоговой выплаты по кредиту со всеми комиссиями делается автоматически.</t>
  </si>
  <si>
    <t xml:space="preserve">  Кредит может предоставляться как наличными денежными средствами, так и безналичным зачислением кредита на счет кредитополучателя. В обоих случаях банк взимает комиссию за выдачу либо зачисление денежных средств, отчего сумма кредита, полученная на руки, будет меньше первоначальной, записанной в договоре (исключение - потребительский кредит: за зачисление на карточку (безналично) комиссия, как правило, не взимается). И по мере увеличения суммы кредита данный разрыв будет становиться более существенным, т.к. данные комиссии, как правило, выражены в процентах. Данное условие необходимо учитывать при желании получить строго определенную сумму денег в свое распоряжение, после уплаты всех комиссий. Поэтому часто клиенту приходиться запрашивать у банка большую сумму, чем это необходимо. </t>
  </si>
  <si>
    <t xml:space="preserve">  Обратите внимание, что при наличной выдаче через кассу, независимо кредит в валюте или кредит в рублях, выдан он может быть в рублях (см. выше). Пристально изучите условия выдачи кредита.</t>
  </si>
  <si>
    <t xml:space="preserve">  Т.к. предоставление денежных средств сопровождается определенным риском их невозврата, банк может дополнительно устанавливать в условиях получения кредита способы обеспечения исполнения кредитополучателем принятых обязательств: поручительства третьих лиц, гарантийный депозит денег, залог, перевод правового титула на имущество и др. Уточните, при каких обстоятельствах и какая именно мера будет принята к поручителю или обеспечению. </t>
  </si>
  <si>
    <t xml:space="preserve">  Как правило, в случае неисполнения Вами обязательств по кредиту, поручитель должен будет погасить задолженность за Вас и только после этого сможет истребовать с кредитополучателя возврат уплаченной суммы. Поэтому, даже если Вы не берете кредит, а Вас «просто» просят стать поручителем, задумайтесь – готовы ли Вы поручиться за данного человека.</t>
  </si>
  <si>
    <t xml:space="preserve">  Предоставление гарантийного депозита может быть связано и вовсе с отсутствием целесообразности получения кредита, т.к. данный депозит не относится к доходным вкладам. Залог имущества, как правило, влечет его страхование.</t>
  </si>
  <si>
    <t xml:space="preserve">  Не лишним будет обратить внимание на условия досрочного погашения кредита. Но даже если за это предусмотрена комиссия, бывает выгоднее все же уплатить комиссию и погасить весь кредит досрочно, нежели продолжать переплачивать проценты. </t>
  </si>
  <si>
    <t xml:space="preserve">  В любом случае при выборе кредита необходимо детально ознакомиться с содержанием кредитного договора (условиями получения кредита), уточняя все неясности и формулировки и не боясь отдать данному процессу чрезмерно много времени. Это лучше, чем, при возникающих претензиях в процессе пользования кредитом, получать от работника банка ответ, указывающий на наличие Вашей подписи в кредитном договоре.</t>
  </si>
  <si>
    <t>Что учесть при выборе кредита?</t>
  </si>
  <si>
    <t>Источник - сайт http://benefit.by</t>
  </si>
  <si>
    <t xml:space="preserve">Банки Республики Беларусь, </t>
  </si>
  <si>
    <t>осуществляющие выдачу кредитов физическим лицам</t>
  </si>
  <si>
    <t>Ссылка на сайт</t>
  </si>
  <si>
    <t>Белагропромбанк ОАО</t>
  </si>
  <si>
    <t>БПС–Банк ОАО</t>
  </si>
  <si>
    <t>Беларусбанк ОАО АСБ</t>
  </si>
  <si>
    <t>Белинвестбанк ОАО</t>
  </si>
  <si>
    <t>Приорбанк ОАО</t>
  </si>
  <si>
    <t>Белвнешэкономбанк ОАО</t>
  </si>
  <si>
    <t>Паритетбанк ОАО</t>
  </si>
  <si>
    <t>БНБ–Банк ОАО</t>
  </si>
  <si>
    <t>Белгазпромбанк ОАО</t>
  </si>
  <si>
    <t>АБСОЛЮТБАНК ЗАО</t>
  </si>
  <si>
    <t>РРБ–Банк ЗАО</t>
  </si>
  <si>
    <t>МТБанк ЗАО</t>
  </si>
  <si>
    <t>Технобанк ОАО</t>
  </si>
  <si>
    <t>Франсабанк ОАО</t>
  </si>
  <si>
    <t>Трастбанк ЗАО</t>
  </si>
  <si>
    <t>Банк ВТБ (Беларусь) ЗАО</t>
  </si>
  <si>
    <t>Альфа–Банк ЗАО</t>
  </si>
  <si>
    <t>Банк Москва–Минск ОАО</t>
  </si>
  <si>
    <t>Дельта Банк ЗАО</t>
  </si>
  <si>
    <t>Кредэксбанк ЗАО</t>
  </si>
  <si>
    <t>Международный резервный банк ОАО</t>
  </si>
  <si>
    <t>БТА Банк ЗАО</t>
  </si>
  <si>
    <t>БЕЛРОСБАНК ЗАО АКБ</t>
  </si>
  <si>
    <t>Сомбелбанк ЗАО</t>
  </si>
  <si>
    <t>Цептер Банк ЗАО</t>
  </si>
  <si>
    <t>Банк ББМБ ЗАО</t>
  </si>
  <si>
    <t xml:space="preserve">ссылка </t>
  </si>
  <si>
    <t>Хоум Кредит Банк ОАО</t>
  </si>
  <si>
    <t>Банк Торговый капитал ЗАО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</si>
</sst>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\100"/>
    <numFmt numFmtId="185" formatCode="\300"/>
    <numFmt numFmtId="186" formatCode="\400"/>
    <numFmt numFmtId="187" formatCode="\500"/>
    <numFmt numFmtId="188" formatCode="\600"/>
    <numFmt numFmtId="189" formatCode="0.0%"/>
    <numFmt numFmtId="190" formatCode="#,##0.00000"/>
    <numFmt numFmtId="191" formatCode="[$-FC19]d\ mmmm\ yyyy\ &quot;г.&quot;"/>
    <numFmt numFmtId="192" formatCode="000000"/>
    <numFmt numFmtId="193" formatCode="#,##0.00&quot;р.&quot;"/>
    <numFmt numFmtId="194" formatCode="#,###;"/>
    <numFmt numFmtId="195" formatCode="#,##0.000000"/>
    <numFmt numFmtId="196" formatCode="#,##0.0000000"/>
    <numFmt numFmtId="197" formatCode="#,##0.00000000"/>
    <numFmt numFmtId="198" formatCode="#,##0.000000000"/>
    <numFmt numFmtId="199" formatCode="#,##0.0000000000"/>
    <numFmt numFmtId="200" formatCode="#,##0.00000000000"/>
    <numFmt numFmtId="201" formatCode="[$-419]mmmm\ yyyy;@"/>
    <numFmt numFmtId="202" formatCode="mmm/yyyy"/>
    <numFmt numFmtId="203" formatCode="[$-F419]yyyy\,\ mmmm;@"/>
  </numFmts>
  <fonts count="62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ahoma"/>
      <family val="2"/>
    </font>
    <font>
      <sz val="11"/>
      <name val="Tahoma"/>
      <family val="2"/>
    </font>
    <font>
      <sz val="10"/>
      <name val="Tahoma"/>
      <family val="2"/>
    </font>
    <font>
      <sz val="10"/>
      <color indexed="30"/>
      <name val="Tahoma"/>
      <family val="2"/>
    </font>
    <font>
      <sz val="8"/>
      <color indexed="30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2"/>
      <color indexed="30"/>
      <name val="Tahoma"/>
      <family val="2"/>
    </font>
    <font>
      <b/>
      <sz val="8"/>
      <name val="Tahoma"/>
      <family val="2"/>
    </font>
    <font>
      <b/>
      <sz val="10"/>
      <color indexed="30"/>
      <name val="Tahoma"/>
      <family val="2"/>
    </font>
    <font>
      <b/>
      <sz val="9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b/>
      <sz val="11"/>
      <color indexed="30"/>
      <name val="Tahoma"/>
      <family val="2"/>
    </font>
    <font>
      <b/>
      <sz val="14"/>
      <color indexed="30"/>
      <name val="Tahoma"/>
      <family val="2"/>
    </font>
    <font>
      <sz val="10"/>
      <name val="Gbinfo"/>
      <family val="0"/>
    </font>
    <font>
      <sz val="9"/>
      <color indexed="63"/>
      <name val="Tahoma"/>
      <family val="2"/>
    </font>
    <font>
      <u val="single"/>
      <sz val="8"/>
      <color indexed="12"/>
      <name val="Arial Cyr"/>
      <family val="0"/>
    </font>
    <font>
      <b/>
      <sz val="10"/>
      <color indexed="63"/>
      <name val="Tahoma"/>
      <family val="2"/>
    </font>
    <font>
      <sz val="12"/>
      <color indexed="6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1" fillId="32" borderId="0" xfId="0" applyFont="1" applyFill="1" applyAlignment="1" applyProtection="1">
      <alignment vertical="center"/>
      <protection/>
    </xf>
    <xf numFmtId="0" fontId="1" fillId="32" borderId="0" xfId="0" applyFont="1" applyFill="1" applyAlignment="1" applyProtection="1">
      <alignment horizontal="center" vertical="center"/>
      <protection hidden="1"/>
    </xf>
    <xf numFmtId="0" fontId="1" fillId="32" borderId="0" xfId="0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1" fillId="32" borderId="0" xfId="0" applyFont="1" applyFill="1" applyBorder="1" applyAlignment="1" applyProtection="1">
      <alignment/>
      <protection hidden="1"/>
    </xf>
    <xf numFmtId="0" fontId="1" fillId="32" borderId="0" xfId="0" applyFont="1" applyFill="1" applyAlignment="1" applyProtection="1">
      <alignment horizontal="left"/>
      <protection hidden="1"/>
    </xf>
    <xf numFmtId="182" fontId="7" fillId="0" borderId="10" xfId="0" applyNumberFormat="1" applyFont="1" applyBorder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82" fontId="6" fillId="0" borderId="10" xfId="0" applyNumberFormat="1" applyFont="1" applyBorder="1" applyAlignment="1">
      <alignment horizontal="center" vertical="center" wrapText="1"/>
    </xf>
    <xf numFmtId="10" fontId="6" fillId="0" borderId="10" xfId="0" applyNumberFormat="1" applyFont="1" applyBorder="1" applyAlignment="1">
      <alignment horizontal="center" vertical="center" wrapText="1"/>
    </xf>
    <xf numFmtId="182" fontId="1" fillId="32" borderId="0" xfId="0" applyNumberFormat="1" applyFont="1" applyFill="1" applyBorder="1" applyAlignment="1" applyProtection="1">
      <alignment vertical="center"/>
      <protection/>
    </xf>
    <xf numFmtId="0" fontId="8" fillId="32" borderId="0" xfId="0" applyFont="1" applyFill="1" applyAlignment="1" applyProtection="1">
      <alignment vertical="center"/>
      <protection hidden="1"/>
    </xf>
    <xf numFmtId="49" fontId="6" fillId="0" borderId="0" xfId="0" applyNumberFormat="1" applyFont="1" applyBorder="1" applyAlignment="1">
      <alignment horizontal="center" vertical="center" wrapText="1"/>
    </xf>
    <xf numFmtId="182" fontId="6" fillId="0" borderId="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14" fillId="32" borderId="0" xfId="0" applyFont="1" applyFill="1" applyBorder="1" applyAlignment="1" applyProtection="1">
      <alignment vertical="center"/>
      <protection hidden="1"/>
    </xf>
    <xf numFmtId="0" fontId="14" fillId="33" borderId="0" xfId="0" applyFont="1" applyFill="1" applyBorder="1" applyAlignment="1" applyProtection="1">
      <alignment/>
      <protection hidden="1"/>
    </xf>
    <xf numFmtId="0" fontId="14" fillId="32" borderId="0" xfId="0" applyFont="1" applyFill="1" applyBorder="1" applyAlignment="1" applyProtection="1">
      <alignment/>
      <protection hidden="1"/>
    </xf>
    <xf numFmtId="182" fontId="14" fillId="32" borderId="0" xfId="0" applyNumberFormat="1" applyFont="1" applyFill="1" applyBorder="1" applyAlignment="1" applyProtection="1">
      <alignment vertical="center"/>
      <protection/>
    </xf>
    <xf numFmtId="49" fontId="12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6" fillId="33" borderId="0" xfId="0" applyFont="1" applyFill="1" applyBorder="1" applyAlignment="1" applyProtection="1">
      <alignment horizontal="center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10" fontId="1" fillId="32" borderId="0" xfId="0" applyNumberFormat="1" applyFont="1" applyFill="1" applyBorder="1" applyAlignment="1" applyProtection="1">
      <alignment vertical="center"/>
      <protection hidden="1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49" fontId="6" fillId="0" borderId="0" xfId="0" applyNumberFormat="1" applyFont="1" applyBorder="1" applyAlignment="1">
      <alignment horizontal="left" vertical="center" wrapText="1"/>
    </xf>
    <xf numFmtId="182" fontId="15" fillId="0" borderId="10" xfId="0" applyNumberFormat="1" applyFont="1" applyBorder="1" applyAlignment="1">
      <alignment horizontal="center" vertical="center" wrapText="1"/>
    </xf>
    <xf numFmtId="0" fontId="1" fillId="33" borderId="0" xfId="0" applyFont="1" applyFill="1" applyBorder="1" applyAlignment="1" applyProtection="1">
      <alignment horizontal="center" vertical="center" wrapText="1"/>
      <protection hidden="1"/>
    </xf>
    <xf numFmtId="182" fontId="13" fillId="0" borderId="10" xfId="0" applyNumberFormat="1" applyFont="1" applyBorder="1" applyAlignment="1">
      <alignment horizontal="center" vertical="center" wrapText="1"/>
    </xf>
    <xf numFmtId="182" fontId="20" fillId="0" borderId="10" xfId="0" applyNumberFormat="1" applyFont="1" applyBorder="1" applyAlignment="1">
      <alignment horizontal="center" vertical="center" wrapText="1"/>
    </xf>
    <xf numFmtId="182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vertical="center" wrapText="1"/>
    </xf>
    <xf numFmtId="189" fontId="13" fillId="0" borderId="13" xfId="0" applyNumberFormat="1" applyFont="1" applyBorder="1" applyAlignment="1">
      <alignment horizontal="center" vertical="center" wrapText="1"/>
    </xf>
    <xf numFmtId="189" fontId="15" fillId="0" borderId="13" xfId="0" applyNumberFormat="1" applyFont="1" applyBorder="1" applyAlignment="1">
      <alignment horizontal="center" vertical="center" wrapText="1"/>
    </xf>
    <xf numFmtId="182" fontId="1" fillId="32" borderId="0" xfId="0" applyNumberFormat="1" applyFont="1" applyFill="1" applyBorder="1" applyAlignment="1" applyProtection="1">
      <alignment/>
      <protection hidden="1"/>
    </xf>
    <xf numFmtId="10" fontId="20" fillId="0" borderId="13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82" fontId="1" fillId="33" borderId="0" xfId="0" applyNumberFormat="1" applyFont="1" applyFill="1" applyBorder="1" applyAlignment="1" applyProtection="1">
      <alignment/>
      <protection hidden="1"/>
    </xf>
    <xf numFmtId="0" fontId="11" fillId="32" borderId="0" xfId="0" applyFont="1" applyFill="1" applyAlignment="1" applyProtection="1">
      <alignment vertical="center"/>
      <protection hidden="1"/>
    </xf>
    <xf numFmtId="0" fontId="11" fillId="32" borderId="0" xfId="0" applyFont="1" applyFill="1" applyAlignment="1" applyProtection="1">
      <alignment horizontal="center" vertical="center"/>
      <protection hidden="1"/>
    </xf>
    <xf numFmtId="0" fontId="2" fillId="32" borderId="0" xfId="42" applyFill="1" applyAlignment="1" applyProtection="1">
      <alignment horizontal="left"/>
      <protection hidden="1"/>
    </xf>
    <xf numFmtId="0" fontId="2" fillId="32" borderId="0" xfId="42" applyFill="1" applyAlignment="1" applyProtection="1">
      <alignment vertical="center"/>
      <protection hidden="1"/>
    </xf>
    <xf numFmtId="0" fontId="2" fillId="32" borderId="0" xfId="42" applyFill="1" applyBorder="1" applyAlignment="1" applyProtection="1">
      <alignment vertical="center"/>
      <protection/>
    </xf>
    <xf numFmtId="0" fontId="2" fillId="32" borderId="0" xfId="42" applyFill="1" applyBorder="1" applyAlignment="1" applyProtection="1">
      <alignment vertical="center"/>
      <protection hidden="1"/>
    </xf>
    <xf numFmtId="0" fontId="22" fillId="0" borderId="0" xfId="0" applyFont="1" applyAlignment="1">
      <alignment horizontal="left" wrapText="1"/>
    </xf>
    <xf numFmtId="0" fontId="1" fillId="32" borderId="0" xfId="0" applyFont="1" applyFill="1" applyAlignment="1" applyProtection="1">
      <alignment vertical="center" wrapText="1"/>
      <protection hidden="1"/>
    </xf>
    <xf numFmtId="0" fontId="23" fillId="0" borderId="0" xfId="0" applyFont="1" applyAlignment="1">
      <alignment horizontal="justify" wrapText="1"/>
    </xf>
    <xf numFmtId="0" fontId="9" fillId="0" borderId="0" xfId="0" applyFont="1" applyAlignment="1">
      <alignment horizontal="justify" wrapText="1"/>
    </xf>
    <xf numFmtId="0" fontId="18" fillId="0" borderId="0" xfId="0" applyFont="1" applyAlignment="1">
      <alignment horizontal="center" wrapText="1"/>
    </xf>
    <xf numFmtId="0" fontId="24" fillId="32" borderId="0" xfId="42" applyFont="1" applyFill="1" applyAlignment="1" applyProtection="1">
      <alignment horizontal="left" vertical="center" wrapText="1"/>
      <protection hidden="1"/>
    </xf>
    <xf numFmtId="0" fontId="1" fillId="32" borderId="0" xfId="0" applyFont="1" applyFill="1" applyAlignment="1" applyProtection="1">
      <alignment horizontal="left" vertical="center"/>
      <protection hidden="1"/>
    </xf>
    <xf numFmtId="0" fontId="23" fillId="0" borderId="0" xfId="0" applyFont="1" applyAlignment="1">
      <alignment horizontal="left" wrapText="1"/>
    </xf>
    <xf numFmtId="0" fontId="11" fillId="32" borderId="0" xfId="0" applyFont="1" applyFill="1" applyAlignment="1" applyProtection="1">
      <alignment horizontal="left" vertical="center"/>
      <protection hidden="1"/>
    </xf>
    <xf numFmtId="0" fontId="1" fillId="32" borderId="0" xfId="0" applyFont="1" applyFill="1" applyAlignment="1" applyProtection="1">
      <alignment horizontal="left" vertical="center"/>
      <protection/>
    </xf>
    <xf numFmtId="0" fontId="2" fillId="32" borderId="0" xfId="42" applyFill="1" applyBorder="1" applyAlignment="1" applyProtection="1">
      <alignment horizontal="left" vertical="center"/>
      <protection/>
    </xf>
    <xf numFmtId="0" fontId="2" fillId="32" borderId="0" xfId="42" applyFill="1" applyBorder="1" applyAlignment="1" applyProtection="1">
      <alignment horizontal="left" vertical="center"/>
      <protection hidden="1"/>
    </xf>
    <xf numFmtId="0" fontId="2" fillId="32" borderId="0" xfId="42" applyFill="1" applyAlignment="1" applyProtection="1">
      <alignment horizontal="left" vertical="center"/>
      <protection hidden="1"/>
    </xf>
    <xf numFmtId="0" fontId="25" fillId="0" borderId="14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6" fillId="0" borderId="15" xfId="0" applyFont="1" applyBorder="1" applyAlignment="1">
      <alignment horizontal="left" vertical="center" wrapText="1"/>
    </xf>
    <xf numFmtId="0" fontId="2" fillId="0" borderId="13" xfId="42" applyBorder="1" applyAlignment="1" applyProtection="1">
      <alignment horizontal="center" vertical="center" wrapText="1"/>
      <protection/>
    </xf>
    <xf numFmtId="0" fontId="10" fillId="0" borderId="15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" fillId="0" borderId="17" xfId="42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hidden="1"/>
    </xf>
    <xf numFmtId="49" fontId="6" fillId="0" borderId="18" xfId="0" applyNumberFormat="1" applyFont="1" applyBorder="1" applyAlignment="1">
      <alignment horizontal="left" vertical="center" wrapText="1"/>
    </xf>
    <xf numFmtId="49" fontId="6" fillId="0" borderId="19" xfId="0" applyNumberFormat="1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left" vertical="center" wrapText="1"/>
    </xf>
    <xf numFmtId="10" fontId="21" fillId="0" borderId="21" xfId="0" applyNumberFormat="1" applyFont="1" applyBorder="1" applyAlignment="1">
      <alignment horizontal="center" vertical="center" wrapText="1"/>
    </xf>
    <xf numFmtId="10" fontId="21" fillId="0" borderId="22" xfId="0" applyNumberFormat="1" applyFont="1" applyBorder="1" applyAlignment="1">
      <alignment horizontal="center" vertical="center" wrapText="1"/>
    </xf>
    <xf numFmtId="49" fontId="19" fillId="0" borderId="23" xfId="0" applyNumberFormat="1" applyFont="1" applyBorder="1" applyAlignment="1">
      <alignment horizontal="left" wrapText="1"/>
    </xf>
    <xf numFmtId="49" fontId="19" fillId="0" borderId="24" xfId="0" applyNumberFormat="1" applyFont="1" applyBorder="1" applyAlignment="1">
      <alignment horizontal="left" wrapText="1"/>
    </xf>
    <xf numFmtId="49" fontId="19" fillId="0" borderId="25" xfId="0" applyNumberFormat="1" applyFont="1" applyBorder="1" applyAlignment="1">
      <alignment horizontal="left" wrapText="1"/>
    </xf>
    <xf numFmtId="49" fontId="19" fillId="0" borderId="26" xfId="0" applyNumberFormat="1" applyFont="1" applyBorder="1" applyAlignment="1">
      <alignment horizontal="left" wrapText="1"/>
    </xf>
    <xf numFmtId="49" fontId="19" fillId="0" borderId="27" xfId="0" applyNumberFormat="1" applyFont="1" applyBorder="1" applyAlignment="1">
      <alignment horizontal="left" wrapText="1"/>
    </xf>
    <xf numFmtId="49" fontId="19" fillId="0" borderId="28" xfId="0" applyNumberFormat="1" applyFont="1" applyBorder="1" applyAlignment="1">
      <alignment horizontal="left" wrapText="1"/>
    </xf>
    <xf numFmtId="49" fontId="12" fillId="0" borderId="15" xfId="0" applyNumberFormat="1" applyFont="1" applyBorder="1" applyAlignment="1">
      <alignment horizontal="left" vertical="center" wrapText="1" indent="1"/>
    </xf>
    <xf numFmtId="49" fontId="12" fillId="0" borderId="10" xfId="0" applyNumberFormat="1" applyFont="1" applyBorder="1" applyAlignment="1">
      <alignment horizontal="left" vertical="center" wrapText="1" indent="1"/>
    </xf>
    <xf numFmtId="2" fontId="12" fillId="0" borderId="16" xfId="0" applyNumberFormat="1" applyFont="1" applyBorder="1" applyAlignment="1">
      <alignment horizontal="left" vertical="center" wrapText="1"/>
    </xf>
    <xf numFmtId="2" fontId="12" fillId="0" borderId="29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17" fillId="33" borderId="0" xfId="0" applyFont="1" applyFill="1" applyBorder="1" applyAlignment="1" applyProtection="1">
      <alignment horizontal="center" vertical="center" wrapText="1"/>
      <protection hidden="1"/>
    </xf>
    <xf numFmtId="0" fontId="16" fillId="33" borderId="0" xfId="0" applyFont="1" applyFill="1" applyBorder="1" applyAlignment="1" applyProtection="1">
      <alignment horizontal="center" wrapText="1"/>
      <protection hidden="1"/>
    </xf>
    <xf numFmtId="49" fontId="12" fillId="0" borderId="30" xfId="0" applyNumberFormat="1" applyFont="1" applyBorder="1" applyAlignment="1">
      <alignment horizontal="left" vertical="center" wrapText="1" indent="1"/>
    </xf>
    <xf numFmtId="49" fontId="12" fillId="0" borderId="19" xfId="0" applyNumberFormat="1" applyFont="1" applyBorder="1" applyAlignment="1">
      <alignment horizontal="left" vertical="center" wrapText="1" indent="1"/>
    </xf>
    <xf numFmtId="2" fontId="19" fillId="0" borderId="16" xfId="0" applyNumberFormat="1" applyFont="1" applyBorder="1" applyAlignment="1">
      <alignment horizontal="left" vertical="center" wrapText="1" indent="1"/>
    </xf>
    <xf numFmtId="2" fontId="19" fillId="0" borderId="29" xfId="0" applyNumberFormat="1" applyFont="1" applyBorder="1" applyAlignment="1">
      <alignment horizontal="left" vertical="center" wrapText="1" indent="1"/>
    </xf>
    <xf numFmtId="0" fontId="4" fillId="33" borderId="18" xfId="0" applyFont="1" applyFill="1" applyBorder="1" applyAlignment="1" applyProtection="1">
      <alignment horizontal="center" vertical="center" wrapText="1"/>
      <protection hidden="1"/>
    </xf>
    <xf numFmtId="0" fontId="4" fillId="33" borderId="20" xfId="0" applyFont="1" applyFill="1" applyBorder="1" applyAlignment="1" applyProtection="1">
      <alignment horizontal="center" vertical="center" wrapText="1"/>
      <protection hidden="1"/>
    </xf>
    <xf numFmtId="0" fontId="18" fillId="33" borderId="0" xfId="0" applyFont="1" applyFill="1" applyBorder="1" applyAlignment="1" applyProtection="1">
      <alignment horizontal="center" wrapText="1"/>
      <protection hidden="1"/>
    </xf>
    <xf numFmtId="0" fontId="1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benefit.by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elapb.by/rus/natural/credits/" TargetMode="External" /><Relationship Id="rId2" Type="http://schemas.openxmlformats.org/officeDocument/2006/relationships/hyperlink" Target="http://www.bpsb.by/bank/ru.personal.html" TargetMode="External" /><Relationship Id="rId3" Type="http://schemas.openxmlformats.org/officeDocument/2006/relationships/hyperlink" Target="http://www.belinvestbank.by/private-clients/credits" TargetMode="External" /><Relationship Id="rId4" Type="http://schemas.openxmlformats.org/officeDocument/2006/relationships/hyperlink" Target="http://www.priorbank.by/r/retail/loan/" TargetMode="External" /><Relationship Id="rId5" Type="http://schemas.openxmlformats.org/officeDocument/2006/relationships/hyperlink" Target="http://www.belarusbank.by/ru/person/credits/" TargetMode="External" /><Relationship Id="rId6" Type="http://schemas.openxmlformats.org/officeDocument/2006/relationships/hyperlink" Target="http://www.bveb.by/about/departments/?tmp=1" TargetMode="External" /><Relationship Id="rId7" Type="http://schemas.openxmlformats.org/officeDocument/2006/relationships/hyperlink" Target="http://www.paritetbank.by/services/private/credit/" TargetMode="External" /><Relationship Id="rId8" Type="http://schemas.openxmlformats.org/officeDocument/2006/relationships/hyperlink" Target="http://www.belgazprombank.by/credit02.html" TargetMode="External" /><Relationship Id="rId9" Type="http://schemas.openxmlformats.org/officeDocument/2006/relationships/hyperlink" Target="http://www.absolutbank.by/articles/potrebitelskoe-kreditovanie-123.html" TargetMode="External" /><Relationship Id="rId10" Type="http://schemas.openxmlformats.org/officeDocument/2006/relationships/hyperlink" Target="http://www.bnb.by/chastnym-litsam/produkty-i-uslugi/kredity.html" TargetMode="External" /><Relationship Id="rId11" Type="http://schemas.openxmlformats.org/officeDocument/2006/relationships/hyperlink" Target="http://www.mtb.by/ru/content/personal/credits/about/" TargetMode="External" /><Relationship Id="rId12" Type="http://schemas.openxmlformats.org/officeDocument/2006/relationships/hyperlink" Target="http://www.rrb.by/individual/expresscredits/" TargetMode="External" /><Relationship Id="rId13" Type="http://schemas.openxmlformats.org/officeDocument/2006/relationships/hyperlink" Target="http://www.fransabank.by/people/credits/" TargetMode="External" /><Relationship Id="rId14" Type="http://schemas.openxmlformats.org/officeDocument/2006/relationships/hyperlink" Target="http://www.trustbank.by/private/loans/" TargetMode="External" /><Relationship Id="rId15" Type="http://schemas.openxmlformats.org/officeDocument/2006/relationships/hyperlink" Target="http://vtb-bank.by/rus/web.html?s1=6957&amp;l=310" TargetMode="External" /><Relationship Id="rId16" Type="http://schemas.openxmlformats.org/officeDocument/2006/relationships/hyperlink" Target="http://alfa-bank.by/sitemap/" TargetMode="External" /><Relationship Id="rId17" Type="http://schemas.openxmlformats.org/officeDocument/2006/relationships/hyperlink" Target="http://www.mmbank.by/ru/services/private/credit/" TargetMode="External" /><Relationship Id="rId18" Type="http://schemas.openxmlformats.org/officeDocument/2006/relationships/hyperlink" Target="http://www.tb.by/dlya-chastnyh-lic/kreditovanie.html" TargetMode="External" /><Relationship Id="rId19" Type="http://schemas.openxmlformats.org/officeDocument/2006/relationships/hyperlink" Target="http://deltabank.by/web/deltaweb.nsf/0/6777D228BBAA75DEC225755D003158DF" TargetMode="External" /><Relationship Id="rId20" Type="http://schemas.openxmlformats.org/officeDocument/2006/relationships/hyperlink" Target="http://www.credexbank.by/fizface/credit" TargetMode="External" /><Relationship Id="rId21" Type="http://schemas.openxmlformats.org/officeDocument/2006/relationships/hyperlink" Target="http://www.irb.by/ru/enode/page_8.html?cid=113&amp;" TargetMode="External" /><Relationship Id="rId22" Type="http://schemas.openxmlformats.org/officeDocument/2006/relationships/hyperlink" Target="http://www.homecredit.by/ru/content/products/?homecreditby=bfdf26ea24eaac339b0040adf78ccb44" TargetMode="External" /><Relationship Id="rId23" Type="http://schemas.openxmlformats.org/officeDocument/2006/relationships/hyperlink" Target="http://www.bta.by/ru/page/private/113" TargetMode="External" /><Relationship Id="rId24" Type="http://schemas.openxmlformats.org/officeDocument/2006/relationships/hyperlink" Target="http://www.belrosbank.by/private/" TargetMode="External" /><Relationship Id="rId25" Type="http://schemas.openxmlformats.org/officeDocument/2006/relationships/hyperlink" Target="http://sbb.by/live/natural-credits/cash-credit/" TargetMode="External" /><Relationship Id="rId26" Type="http://schemas.openxmlformats.org/officeDocument/2006/relationships/hyperlink" Target="http://www.bbsb.by/uslugi/predprinimateliam/credits/tarifs/" TargetMode="External" /><Relationship Id="rId27" Type="http://schemas.openxmlformats.org/officeDocument/2006/relationships/hyperlink" Target="http://www.zepterbank.by/%D0%A4%D0%B8%D0%B7%D0%B8%D1%87%D0%B5%D1%81%D0%BA%D0%B8%D0%BC-%D0%BB%D0%B8%D1%86%D0%B0%D0%BC/%D0%92%D1%8B%D0%B3%D0%BE%D0%B4%D0%BD%D1%8B%D0%B5-%D0%BF%D0%BE%D0%BA%D1%83%D0%BF%D0%BA%D0%B8-%D1%81-%D0%A6%D0%B5%D0%BF%D1%82%D0%B5%D1%80.as" TargetMode="External" /><Relationship Id="rId28" Type="http://schemas.openxmlformats.org/officeDocument/2006/relationships/hyperlink" Target="http://tcbank.by/%D0%A3%D1%81%D0%BB%D1%83%D0%B3%D0%B8__/Fiz_Licam/Credits/tabid/125/Default.aspx" TargetMode="External" /><Relationship Id="rId29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N510"/>
  <sheetViews>
    <sheetView showGridLines="0" tabSelected="1" zoomScalePageLayoutView="0" workbookViewId="0" topLeftCell="A1">
      <selection activeCell="A1" sqref="A1"/>
    </sheetView>
  </sheetViews>
  <sheetFormatPr defaultColWidth="2.75390625" defaultRowHeight="12" customHeight="1"/>
  <cols>
    <col min="1" max="1" width="4.25390625" style="1" bestFit="1" customWidth="1"/>
    <col min="2" max="2" width="3.25390625" style="1" customWidth="1"/>
    <col min="3" max="3" width="16.75390625" style="3" customWidth="1"/>
    <col min="4" max="4" width="37.625" style="3" customWidth="1"/>
    <col min="5" max="5" width="15.375" style="3" customWidth="1"/>
    <col min="6" max="6" width="20.00390625" style="3" customWidth="1"/>
    <col min="7" max="7" width="18.125" style="3" customWidth="1"/>
    <col min="8" max="8" width="3.00390625" style="1" customWidth="1"/>
    <col min="9" max="9" width="2.75390625" style="1" customWidth="1"/>
    <col min="10" max="10" width="4.375" style="1" hidden="1" customWidth="1"/>
    <col min="11" max="16" width="2.75390625" style="1" customWidth="1"/>
    <col min="17" max="21" width="3.25390625" style="1" bestFit="1" customWidth="1"/>
    <col min="22" max="22" width="4.75390625" style="1" bestFit="1" customWidth="1"/>
    <col min="23" max="16384" width="2.75390625" style="1" customWidth="1"/>
  </cols>
  <sheetData>
    <row r="1" spans="2:15" ht="15" customHeight="1">
      <c r="B1" s="16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2:40" ht="11.25" customHeight="1">
      <c r="B2" s="6"/>
      <c r="C2" s="6"/>
      <c r="D2" s="6"/>
      <c r="E2" s="6"/>
      <c r="F2" s="6"/>
      <c r="G2" s="6"/>
      <c r="H2" s="6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2:40" ht="23.25" customHeight="1">
      <c r="B3" s="6"/>
      <c r="C3" s="88" t="s">
        <v>13</v>
      </c>
      <c r="D3" s="88"/>
      <c r="E3" s="88"/>
      <c r="F3" s="88"/>
      <c r="G3" s="88"/>
      <c r="H3" s="5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2:40" ht="24.75" customHeight="1">
      <c r="B4" s="6"/>
      <c r="C4" s="89" t="s">
        <v>12</v>
      </c>
      <c r="D4" s="89"/>
      <c r="E4" s="89"/>
      <c r="F4" s="89"/>
      <c r="G4" s="89"/>
      <c r="H4" s="5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2:40" ht="17.25" customHeight="1">
      <c r="B5" s="6"/>
      <c r="C5" s="29"/>
      <c r="D5" s="29"/>
      <c r="E5" s="29"/>
      <c r="F5" s="29"/>
      <c r="G5" s="29"/>
      <c r="H5" s="5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2:40" ht="12.75" customHeight="1">
      <c r="B6" s="6"/>
      <c r="C6" s="34" t="s">
        <v>10</v>
      </c>
      <c r="D6" s="71"/>
      <c r="E6" s="7"/>
      <c r="F6" s="7"/>
      <c r="G6" s="7"/>
      <c r="H6" s="5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22" s="9" customFormat="1" ht="12.75">
      <c r="A7" s="4"/>
      <c r="B7" s="8"/>
      <c r="C7" s="17"/>
      <c r="D7" s="17"/>
      <c r="E7" s="17"/>
      <c r="F7" s="17"/>
      <c r="G7" s="17"/>
      <c r="H7" s="8"/>
      <c r="Q7" s="15"/>
      <c r="R7" s="15"/>
      <c r="S7" s="15"/>
      <c r="T7" s="15"/>
      <c r="U7" s="15"/>
      <c r="V7" s="15"/>
    </row>
    <row r="8" spans="1:22" s="9" customFormat="1" ht="12.75">
      <c r="A8" s="4"/>
      <c r="B8" s="8"/>
      <c r="C8" s="87" t="s">
        <v>1</v>
      </c>
      <c r="D8" s="87"/>
      <c r="E8" s="13">
        <v>20000000</v>
      </c>
      <c r="F8" s="17"/>
      <c r="G8" s="17"/>
      <c r="H8" s="8"/>
      <c r="Q8" s="15"/>
      <c r="R8" s="15"/>
      <c r="S8" s="15"/>
      <c r="T8" s="15"/>
      <c r="U8" s="15"/>
      <c r="V8" s="15"/>
    </row>
    <row r="9" spans="1:22" s="9" customFormat="1" ht="12.75" customHeight="1">
      <c r="A9" s="4"/>
      <c r="B9" s="8"/>
      <c r="C9" s="87" t="s">
        <v>2</v>
      </c>
      <c r="D9" s="87"/>
      <c r="E9" s="26">
        <f>ROUND(E8/(E12*12-E16),0)</f>
        <v>333333</v>
      </c>
      <c r="F9" s="17"/>
      <c r="G9" s="17"/>
      <c r="H9" s="8"/>
      <c r="Q9" s="15"/>
      <c r="R9" s="15"/>
      <c r="S9" s="15"/>
      <c r="T9" s="15"/>
      <c r="U9" s="15"/>
      <c r="V9" s="15"/>
    </row>
    <row r="10" spans="1:22" s="9" customFormat="1" ht="12.75">
      <c r="A10" s="4"/>
      <c r="B10" s="8"/>
      <c r="C10" s="87" t="s">
        <v>3</v>
      </c>
      <c r="D10" s="87"/>
      <c r="E10" s="14">
        <v>0.12</v>
      </c>
      <c r="F10" s="17"/>
      <c r="G10" s="17"/>
      <c r="H10" s="8"/>
      <c r="Q10" s="15"/>
      <c r="R10" s="15"/>
      <c r="S10" s="15"/>
      <c r="T10" s="15"/>
      <c r="U10" s="15"/>
      <c r="V10" s="15"/>
    </row>
    <row r="11" spans="1:22" s="9" customFormat="1" ht="12.75" customHeight="1">
      <c r="A11" s="4"/>
      <c r="B11" s="8"/>
      <c r="C11" s="87" t="s">
        <v>4</v>
      </c>
      <c r="D11" s="87"/>
      <c r="E11" s="12">
        <f>IF(E10=0,0,E10/12)</f>
        <v>0.01</v>
      </c>
      <c r="F11" s="17"/>
      <c r="G11" s="17"/>
      <c r="H11" s="8"/>
      <c r="Q11" s="15"/>
      <c r="R11" s="15"/>
      <c r="S11" s="15"/>
      <c r="T11" s="15"/>
      <c r="U11" s="15"/>
      <c r="V11" s="15"/>
    </row>
    <row r="12" spans="1:22" s="9" customFormat="1" ht="12.75">
      <c r="A12" s="4"/>
      <c r="B12" s="8"/>
      <c r="C12" s="87" t="s">
        <v>5</v>
      </c>
      <c r="D12" s="87"/>
      <c r="E12" s="19">
        <v>5</v>
      </c>
      <c r="F12" s="17"/>
      <c r="G12" s="17"/>
      <c r="H12" s="8"/>
      <c r="Q12" s="15"/>
      <c r="R12" s="15"/>
      <c r="S12" s="15"/>
      <c r="T12" s="15"/>
      <c r="U12" s="15"/>
      <c r="V12" s="15"/>
    </row>
    <row r="13" spans="1:22" s="9" customFormat="1" ht="12.75">
      <c r="A13" s="4"/>
      <c r="B13" s="8"/>
      <c r="C13" s="87" t="s">
        <v>11</v>
      </c>
      <c r="D13" s="87"/>
      <c r="E13" s="13">
        <v>10000</v>
      </c>
      <c r="F13" s="17"/>
      <c r="G13" s="17"/>
      <c r="H13" s="8"/>
      <c r="Q13" s="15"/>
      <c r="R13" s="15"/>
      <c r="S13" s="15"/>
      <c r="T13" s="15"/>
      <c r="U13" s="15"/>
      <c r="V13" s="15"/>
    </row>
    <row r="14" spans="1:22" s="9" customFormat="1" ht="26.25" customHeight="1">
      <c r="A14" s="4"/>
      <c r="B14" s="8"/>
      <c r="C14" s="72" t="s">
        <v>22</v>
      </c>
      <c r="D14" s="73"/>
      <c r="E14" s="13">
        <v>90000</v>
      </c>
      <c r="F14" s="17"/>
      <c r="G14" s="17"/>
      <c r="H14" s="8"/>
      <c r="Q14" s="15"/>
      <c r="R14" s="15"/>
      <c r="S14" s="15"/>
      <c r="T14" s="15"/>
      <c r="U14" s="15"/>
      <c r="V14" s="15"/>
    </row>
    <row r="15" spans="1:22" s="9" customFormat="1" ht="26.25" customHeight="1">
      <c r="A15" s="4"/>
      <c r="B15" s="8"/>
      <c r="C15" s="72" t="s">
        <v>29</v>
      </c>
      <c r="D15" s="74"/>
      <c r="E15" s="14">
        <v>0.01</v>
      </c>
      <c r="F15" s="17"/>
      <c r="G15" s="17"/>
      <c r="H15" s="8"/>
      <c r="Q15" s="15"/>
      <c r="R15" s="15"/>
      <c r="S15" s="15"/>
      <c r="T15" s="15"/>
      <c r="U15" s="15"/>
      <c r="V15" s="15"/>
    </row>
    <row r="16" spans="1:22" s="9" customFormat="1" ht="19.5" customHeight="1">
      <c r="A16" s="4"/>
      <c r="B16" s="8"/>
      <c r="C16" s="72" t="s">
        <v>8</v>
      </c>
      <c r="D16" s="73"/>
      <c r="E16" s="19">
        <v>0</v>
      </c>
      <c r="F16" s="17"/>
      <c r="G16" s="17"/>
      <c r="H16" s="8"/>
      <c r="Q16" s="15"/>
      <c r="R16" s="15"/>
      <c r="S16" s="15"/>
      <c r="T16" s="15"/>
      <c r="U16" s="15"/>
      <c r="V16" s="15"/>
    </row>
    <row r="17" spans="1:22" s="9" customFormat="1" ht="8.25" customHeight="1" thickBot="1">
      <c r="A17" s="4"/>
      <c r="B17" s="8"/>
      <c r="C17" s="32"/>
      <c r="D17" s="32"/>
      <c r="E17" s="18"/>
      <c r="F17" s="17"/>
      <c r="G17" s="17"/>
      <c r="H17" s="8"/>
      <c r="Q17" s="15"/>
      <c r="R17" s="15"/>
      <c r="S17" s="15"/>
      <c r="T17" s="15"/>
      <c r="U17" s="15"/>
      <c r="V17" s="15"/>
    </row>
    <row r="18" spans="1:22" s="9" customFormat="1" ht="30.75" customHeight="1">
      <c r="A18" s="4"/>
      <c r="B18" s="8"/>
      <c r="C18" s="77" t="s">
        <v>27</v>
      </c>
      <c r="D18" s="78"/>
      <c r="E18" s="79"/>
      <c r="F18" s="37" t="s">
        <v>30</v>
      </c>
      <c r="G18" s="43" t="s">
        <v>26</v>
      </c>
      <c r="H18" s="8"/>
      <c r="Q18" s="15"/>
      <c r="R18" s="15"/>
      <c r="S18" s="15"/>
      <c r="T18" s="15"/>
      <c r="U18" s="15"/>
      <c r="V18" s="15"/>
    </row>
    <row r="19" spans="1:22" s="9" customFormat="1" ht="18" customHeight="1">
      <c r="A19" s="4"/>
      <c r="B19" s="8"/>
      <c r="C19" s="80"/>
      <c r="D19" s="81"/>
      <c r="E19" s="82"/>
      <c r="F19" s="35">
        <f>SUM(F27:F558)+E14</f>
        <v>26790004</v>
      </c>
      <c r="G19" s="39">
        <f>F19/$F$19</f>
        <v>1</v>
      </c>
      <c r="H19" s="8"/>
      <c r="Q19" s="15"/>
      <c r="R19" s="15"/>
      <c r="S19" s="15"/>
      <c r="T19" s="15"/>
      <c r="U19" s="15"/>
      <c r="V19" s="15"/>
    </row>
    <row r="20" spans="1:22" s="9" customFormat="1" ht="12.75" customHeight="1">
      <c r="A20" s="4"/>
      <c r="B20" s="8"/>
      <c r="C20" s="83" t="s">
        <v>28</v>
      </c>
      <c r="D20" s="84"/>
      <c r="E20" s="84"/>
      <c r="F20" s="33">
        <f>SUM(D27:D509)</f>
        <v>20000000</v>
      </c>
      <c r="G20" s="40">
        <f>F20/$F$19</f>
        <v>0.7465471076450754</v>
      </c>
      <c r="H20" s="8"/>
      <c r="Q20" s="15"/>
      <c r="R20" s="15"/>
      <c r="S20" s="15"/>
      <c r="T20" s="15"/>
      <c r="U20" s="15"/>
      <c r="V20" s="15"/>
    </row>
    <row r="21" spans="1:22" s="9" customFormat="1" ht="12.75" customHeight="1">
      <c r="A21" s="4"/>
      <c r="B21" s="8"/>
      <c r="C21" s="83" t="s">
        <v>23</v>
      </c>
      <c r="D21" s="84"/>
      <c r="E21" s="84"/>
      <c r="F21" s="33">
        <f>SUM(E27:E509)</f>
        <v>6100004</v>
      </c>
      <c r="G21" s="40">
        <f>F21/$F$19</f>
        <v>0.22769701714116952</v>
      </c>
      <c r="H21" s="8"/>
      <c r="Q21" s="15"/>
      <c r="R21" s="15"/>
      <c r="S21" s="15"/>
      <c r="T21" s="15"/>
      <c r="U21" s="15"/>
      <c r="V21" s="15"/>
    </row>
    <row r="22" spans="1:22" s="9" customFormat="1" ht="12.75" customHeight="1">
      <c r="A22" s="4"/>
      <c r="B22" s="8"/>
      <c r="C22" s="83" t="s">
        <v>24</v>
      </c>
      <c r="D22" s="84"/>
      <c r="E22" s="84"/>
      <c r="F22" s="33">
        <f>SUM(J27:J509)*E13+E14</f>
        <v>690000</v>
      </c>
      <c r="G22" s="40">
        <f>F22/$F$19</f>
        <v>0.0257558752137551</v>
      </c>
      <c r="H22" s="8"/>
      <c r="Q22" s="15"/>
      <c r="R22" s="15"/>
      <c r="S22" s="15"/>
      <c r="T22" s="15"/>
      <c r="U22" s="15"/>
      <c r="V22" s="15"/>
    </row>
    <row r="23" spans="1:22" s="9" customFormat="1" ht="26.25" customHeight="1" thickBot="1">
      <c r="A23" s="4"/>
      <c r="B23" s="8"/>
      <c r="C23" s="85" t="s">
        <v>25</v>
      </c>
      <c r="D23" s="86"/>
      <c r="E23" s="86"/>
      <c r="F23" s="75">
        <f>F19/(E8*(100%-E15))</f>
        <v>1.3530305050505052</v>
      </c>
      <c r="G23" s="76"/>
      <c r="H23" s="8"/>
      <c r="Q23" s="15"/>
      <c r="R23" s="15"/>
      <c r="S23" s="15"/>
      <c r="T23" s="15"/>
      <c r="U23" s="15"/>
      <c r="V23" s="15"/>
    </row>
    <row r="24" spans="1:22" s="9" customFormat="1" ht="26.25" customHeight="1">
      <c r="A24" s="4"/>
      <c r="B24" s="8"/>
      <c r="C24" s="32"/>
      <c r="D24" s="32"/>
      <c r="E24" s="18"/>
      <c r="F24" s="17"/>
      <c r="G24" s="17"/>
      <c r="H24" s="8"/>
      <c r="Q24" s="15"/>
      <c r="R24" s="15"/>
      <c r="S24" s="15"/>
      <c r="T24" s="15"/>
      <c r="U24" s="15"/>
      <c r="V24" s="15"/>
    </row>
    <row r="25" spans="1:22" s="9" customFormat="1" ht="12.75">
      <c r="A25" s="4"/>
      <c r="B25" s="8"/>
      <c r="C25" s="17"/>
      <c r="D25" s="17"/>
      <c r="E25" s="17"/>
      <c r="F25" s="17"/>
      <c r="G25" s="17"/>
      <c r="H25" s="8"/>
      <c r="Q25" s="15"/>
      <c r="R25" s="15"/>
      <c r="S25" s="15"/>
      <c r="T25" s="15"/>
      <c r="U25" s="15"/>
      <c r="V25" s="15"/>
    </row>
    <row r="26" spans="1:22" s="22" customFormat="1" ht="47.25" customHeight="1">
      <c r="A26" s="20"/>
      <c r="B26" s="21"/>
      <c r="C26" s="24" t="s">
        <v>17</v>
      </c>
      <c r="D26" s="25" t="s">
        <v>18</v>
      </c>
      <c r="E26" s="25" t="s">
        <v>6</v>
      </c>
      <c r="F26" s="25" t="s">
        <v>7</v>
      </c>
      <c r="G26" s="25" t="s">
        <v>20</v>
      </c>
      <c r="H26" s="21"/>
      <c r="Q26" s="23"/>
      <c r="R26" s="23"/>
      <c r="S26" s="23"/>
      <c r="T26" s="23"/>
      <c r="U26" s="23"/>
      <c r="V26" s="23"/>
    </row>
    <row r="27" spans="1:22" s="9" customFormat="1" ht="12.75">
      <c r="A27" s="4"/>
      <c r="B27" s="8"/>
      <c r="C27" s="31">
        <v>1</v>
      </c>
      <c r="D27" s="11">
        <f>IF(C27&lt;=$E$16,0,$E$9)</f>
        <v>333333</v>
      </c>
      <c r="E27" s="11">
        <f>ROUND(E8*$E$11,0)</f>
        <v>200000</v>
      </c>
      <c r="F27" s="11">
        <f>ROUND((D27+E27+$E$13),0)</f>
        <v>543333</v>
      </c>
      <c r="G27" s="11">
        <f>E8-D27</f>
        <v>19666667</v>
      </c>
      <c r="H27" s="8"/>
      <c r="J27" s="9">
        <f>IF(F27=0,0,1)</f>
        <v>1</v>
      </c>
      <c r="Q27" s="15"/>
      <c r="R27" s="15"/>
      <c r="S27" s="15"/>
      <c r="T27" s="15"/>
      <c r="U27" s="15"/>
      <c r="V27" s="15"/>
    </row>
    <row r="28" spans="1:22" s="9" customFormat="1" ht="12.75">
      <c r="A28" s="4"/>
      <c r="B28" s="8"/>
      <c r="C28" s="31">
        <f>C27+1</f>
        <v>2</v>
      </c>
      <c r="D28" s="11">
        <f aca="true" t="shared" si="0" ref="D28:D91">IF(C28&lt;=$E$16,0,(IF(G27&lt;=($E$9+$E$13),G27,$E$9)))</f>
        <v>333333</v>
      </c>
      <c r="E28" s="11">
        <f>ROUND(G27*$E$11,0)</f>
        <v>196667</v>
      </c>
      <c r="F28" s="11">
        <f>IF(G27=0,0,(ROUND((D28+E28+$E$13),0)))</f>
        <v>540000</v>
      </c>
      <c r="G28" s="11">
        <f>G27-D28</f>
        <v>19333334</v>
      </c>
      <c r="H28" s="8"/>
      <c r="J28" s="9">
        <f aca="true" t="shared" si="1" ref="J28:J91">IF(F28=0,0,1)</f>
        <v>1</v>
      </c>
      <c r="Q28" s="15"/>
      <c r="R28" s="15"/>
      <c r="S28" s="15"/>
      <c r="T28" s="15"/>
      <c r="U28" s="15"/>
      <c r="V28" s="15"/>
    </row>
    <row r="29" spans="1:22" s="9" customFormat="1" ht="12.75">
      <c r="A29" s="4"/>
      <c r="B29" s="8"/>
      <c r="C29" s="31">
        <f aca="true" t="shared" si="2" ref="C29:C92">C28+1</f>
        <v>3</v>
      </c>
      <c r="D29" s="11">
        <f t="shared" si="0"/>
        <v>333333</v>
      </c>
      <c r="E29" s="11">
        <f aca="true" t="shared" si="3" ref="E29:E92">ROUND(G28*$E$11,0)</f>
        <v>193333</v>
      </c>
      <c r="F29" s="11">
        <f aca="true" t="shared" si="4" ref="F29:F92">IF(G28=0,0,(ROUND((D29+E29+$E$13),0)))</f>
        <v>536666</v>
      </c>
      <c r="G29" s="11">
        <f aca="true" t="shared" si="5" ref="G29:G92">G28-D29</f>
        <v>19000001</v>
      </c>
      <c r="H29" s="8"/>
      <c r="J29" s="9">
        <f t="shared" si="1"/>
        <v>1</v>
      </c>
      <c r="Q29" s="15"/>
      <c r="R29" s="15"/>
      <c r="S29" s="15"/>
      <c r="T29" s="15"/>
      <c r="U29" s="15"/>
      <c r="V29" s="15"/>
    </row>
    <row r="30" spans="1:22" s="9" customFormat="1" ht="12.75">
      <c r="A30" s="4"/>
      <c r="B30" s="8"/>
      <c r="C30" s="31">
        <f t="shared" si="2"/>
        <v>4</v>
      </c>
      <c r="D30" s="11">
        <f t="shared" si="0"/>
        <v>333333</v>
      </c>
      <c r="E30" s="11">
        <f t="shared" si="3"/>
        <v>190000</v>
      </c>
      <c r="F30" s="11">
        <f t="shared" si="4"/>
        <v>533333</v>
      </c>
      <c r="G30" s="11">
        <f t="shared" si="5"/>
        <v>18666668</v>
      </c>
      <c r="H30" s="8"/>
      <c r="J30" s="9">
        <f t="shared" si="1"/>
        <v>1</v>
      </c>
      <c r="Q30" s="15"/>
      <c r="R30" s="15"/>
      <c r="S30" s="15"/>
      <c r="T30" s="15"/>
      <c r="U30" s="15"/>
      <c r="V30" s="15"/>
    </row>
    <row r="31" spans="1:22" s="9" customFormat="1" ht="12.75">
      <c r="A31" s="4"/>
      <c r="B31" s="8"/>
      <c r="C31" s="31">
        <f t="shared" si="2"/>
        <v>5</v>
      </c>
      <c r="D31" s="11">
        <f t="shared" si="0"/>
        <v>333333</v>
      </c>
      <c r="E31" s="11">
        <f t="shared" si="3"/>
        <v>186667</v>
      </c>
      <c r="F31" s="11">
        <f t="shared" si="4"/>
        <v>530000</v>
      </c>
      <c r="G31" s="11">
        <f t="shared" si="5"/>
        <v>18333335</v>
      </c>
      <c r="H31" s="8"/>
      <c r="J31" s="9">
        <f t="shared" si="1"/>
        <v>1</v>
      </c>
      <c r="Q31" s="15"/>
      <c r="R31" s="15"/>
      <c r="S31" s="15"/>
      <c r="T31" s="15"/>
      <c r="U31" s="15"/>
      <c r="V31" s="15"/>
    </row>
    <row r="32" spans="1:22" s="9" customFormat="1" ht="12.75">
      <c r="A32" s="4"/>
      <c r="B32" s="8"/>
      <c r="C32" s="31">
        <f t="shared" si="2"/>
        <v>6</v>
      </c>
      <c r="D32" s="11">
        <f t="shared" si="0"/>
        <v>333333</v>
      </c>
      <c r="E32" s="11">
        <f t="shared" si="3"/>
        <v>183333</v>
      </c>
      <c r="F32" s="11">
        <f t="shared" si="4"/>
        <v>526666</v>
      </c>
      <c r="G32" s="11">
        <f t="shared" si="5"/>
        <v>18000002</v>
      </c>
      <c r="H32" s="8"/>
      <c r="J32" s="9">
        <f t="shared" si="1"/>
        <v>1</v>
      </c>
      <c r="Q32" s="15"/>
      <c r="R32" s="15"/>
      <c r="S32" s="15"/>
      <c r="T32" s="15"/>
      <c r="U32" s="15"/>
      <c r="V32" s="15"/>
    </row>
    <row r="33" spans="1:22" s="9" customFormat="1" ht="12.75">
      <c r="A33" s="4"/>
      <c r="B33" s="8"/>
      <c r="C33" s="31">
        <f t="shared" si="2"/>
        <v>7</v>
      </c>
      <c r="D33" s="11">
        <f t="shared" si="0"/>
        <v>333333</v>
      </c>
      <c r="E33" s="11">
        <f t="shared" si="3"/>
        <v>180000</v>
      </c>
      <c r="F33" s="11">
        <f t="shared" si="4"/>
        <v>523333</v>
      </c>
      <c r="G33" s="11">
        <f t="shared" si="5"/>
        <v>17666669</v>
      </c>
      <c r="H33" s="8"/>
      <c r="J33" s="9">
        <f t="shared" si="1"/>
        <v>1</v>
      </c>
      <c r="Q33" s="15"/>
      <c r="R33" s="15"/>
      <c r="S33" s="15"/>
      <c r="T33" s="15"/>
      <c r="U33" s="15"/>
      <c r="V33" s="15"/>
    </row>
    <row r="34" spans="1:22" s="9" customFormat="1" ht="12.75">
      <c r="A34" s="4"/>
      <c r="B34" s="8"/>
      <c r="C34" s="31">
        <f t="shared" si="2"/>
        <v>8</v>
      </c>
      <c r="D34" s="11">
        <f t="shared" si="0"/>
        <v>333333</v>
      </c>
      <c r="E34" s="11">
        <f t="shared" si="3"/>
        <v>176667</v>
      </c>
      <c r="F34" s="11">
        <f t="shared" si="4"/>
        <v>520000</v>
      </c>
      <c r="G34" s="11">
        <f t="shared" si="5"/>
        <v>17333336</v>
      </c>
      <c r="H34" s="8"/>
      <c r="J34" s="9">
        <f t="shared" si="1"/>
        <v>1</v>
      </c>
      <c r="Q34" s="15"/>
      <c r="R34" s="15"/>
      <c r="S34" s="15"/>
      <c r="T34" s="15"/>
      <c r="U34" s="15"/>
      <c r="V34" s="15"/>
    </row>
    <row r="35" spans="1:22" s="9" customFormat="1" ht="12.75">
      <c r="A35" s="4"/>
      <c r="B35" s="8"/>
      <c r="C35" s="31">
        <f t="shared" si="2"/>
        <v>9</v>
      </c>
      <c r="D35" s="11">
        <f t="shared" si="0"/>
        <v>333333</v>
      </c>
      <c r="E35" s="11">
        <f t="shared" si="3"/>
        <v>173333</v>
      </c>
      <c r="F35" s="11">
        <f t="shared" si="4"/>
        <v>516666</v>
      </c>
      <c r="G35" s="11">
        <f t="shared" si="5"/>
        <v>17000003</v>
      </c>
      <c r="H35" s="8"/>
      <c r="J35" s="9">
        <f t="shared" si="1"/>
        <v>1</v>
      </c>
      <c r="Q35" s="15"/>
      <c r="R35" s="15"/>
      <c r="S35" s="15"/>
      <c r="T35" s="15"/>
      <c r="U35" s="15"/>
      <c r="V35" s="15"/>
    </row>
    <row r="36" spans="1:22" s="9" customFormat="1" ht="12.75">
      <c r="A36" s="4"/>
      <c r="B36" s="8"/>
      <c r="C36" s="31">
        <f t="shared" si="2"/>
        <v>10</v>
      </c>
      <c r="D36" s="11">
        <f t="shared" si="0"/>
        <v>333333</v>
      </c>
      <c r="E36" s="11">
        <f t="shared" si="3"/>
        <v>170000</v>
      </c>
      <c r="F36" s="11">
        <f t="shared" si="4"/>
        <v>513333</v>
      </c>
      <c r="G36" s="11">
        <f t="shared" si="5"/>
        <v>16666670</v>
      </c>
      <c r="H36" s="8"/>
      <c r="J36" s="9">
        <f t="shared" si="1"/>
        <v>1</v>
      </c>
      <c r="Q36" s="15"/>
      <c r="R36" s="15"/>
      <c r="S36" s="15"/>
      <c r="T36" s="15"/>
      <c r="U36" s="15"/>
      <c r="V36" s="15"/>
    </row>
    <row r="37" spans="1:22" s="9" customFormat="1" ht="12.75">
      <c r="A37" s="4"/>
      <c r="B37" s="8"/>
      <c r="C37" s="31">
        <f t="shared" si="2"/>
        <v>11</v>
      </c>
      <c r="D37" s="11">
        <f t="shared" si="0"/>
        <v>333333</v>
      </c>
      <c r="E37" s="11">
        <f t="shared" si="3"/>
        <v>166667</v>
      </c>
      <c r="F37" s="11">
        <f t="shared" si="4"/>
        <v>510000</v>
      </c>
      <c r="G37" s="11">
        <f t="shared" si="5"/>
        <v>16333337</v>
      </c>
      <c r="H37" s="8"/>
      <c r="J37" s="9">
        <f t="shared" si="1"/>
        <v>1</v>
      </c>
      <c r="Q37" s="15"/>
      <c r="R37" s="15"/>
      <c r="S37" s="15"/>
      <c r="T37" s="15"/>
      <c r="U37" s="15"/>
      <c r="V37" s="15"/>
    </row>
    <row r="38" spans="1:22" s="9" customFormat="1" ht="12.75">
      <c r="A38" s="4"/>
      <c r="B38" s="8"/>
      <c r="C38" s="31">
        <f t="shared" si="2"/>
        <v>12</v>
      </c>
      <c r="D38" s="11">
        <f t="shared" si="0"/>
        <v>333333</v>
      </c>
      <c r="E38" s="11">
        <f t="shared" si="3"/>
        <v>163333</v>
      </c>
      <c r="F38" s="11">
        <f t="shared" si="4"/>
        <v>506666</v>
      </c>
      <c r="G38" s="11">
        <f t="shared" si="5"/>
        <v>16000004</v>
      </c>
      <c r="H38" s="8"/>
      <c r="J38" s="9">
        <f t="shared" si="1"/>
        <v>1</v>
      </c>
      <c r="Q38" s="15"/>
      <c r="R38" s="15"/>
      <c r="S38" s="15"/>
      <c r="T38" s="15"/>
      <c r="U38" s="15"/>
      <c r="V38" s="15"/>
    </row>
    <row r="39" spans="1:22" s="9" customFormat="1" ht="12.75">
      <c r="A39" s="4"/>
      <c r="B39" s="8"/>
      <c r="C39" s="31">
        <f t="shared" si="2"/>
        <v>13</v>
      </c>
      <c r="D39" s="11">
        <f t="shared" si="0"/>
        <v>333333</v>
      </c>
      <c r="E39" s="11">
        <f t="shared" si="3"/>
        <v>160000</v>
      </c>
      <c r="F39" s="11">
        <f t="shared" si="4"/>
        <v>503333</v>
      </c>
      <c r="G39" s="11">
        <f t="shared" si="5"/>
        <v>15666671</v>
      </c>
      <c r="H39" s="8"/>
      <c r="J39" s="9">
        <f t="shared" si="1"/>
        <v>1</v>
      </c>
      <c r="Q39" s="15"/>
      <c r="R39" s="15"/>
      <c r="S39" s="15"/>
      <c r="T39" s="15"/>
      <c r="U39" s="15"/>
      <c r="V39" s="15"/>
    </row>
    <row r="40" spans="1:22" s="9" customFormat="1" ht="12.75">
      <c r="A40" s="4"/>
      <c r="B40" s="8"/>
      <c r="C40" s="31">
        <f t="shared" si="2"/>
        <v>14</v>
      </c>
      <c r="D40" s="11">
        <f t="shared" si="0"/>
        <v>333333</v>
      </c>
      <c r="E40" s="11">
        <f t="shared" si="3"/>
        <v>156667</v>
      </c>
      <c r="F40" s="11">
        <f t="shared" si="4"/>
        <v>500000</v>
      </c>
      <c r="G40" s="11">
        <f t="shared" si="5"/>
        <v>15333338</v>
      </c>
      <c r="H40" s="8"/>
      <c r="J40" s="9">
        <f t="shared" si="1"/>
        <v>1</v>
      </c>
      <c r="Q40" s="15"/>
      <c r="R40" s="15"/>
      <c r="S40" s="15"/>
      <c r="T40" s="15"/>
      <c r="U40" s="15"/>
      <c r="V40" s="15"/>
    </row>
    <row r="41" spans="1:22" s="9" customFormat="1" ht="12.75">
      <c r="A41" s="4"/>
      <c r="B41" s="8"/>
      <c r="C41" s="31">
        <f t="shared" si="2"/>
        <v>15</v>
      </c>
      <c r="D41" s="11">
        <f t="shared" si="0"/>
        <v>333333</v>
      </c>
      <c r="E41" s="11">
        <f t="shared" si="3"/>
        <v>153333</v>
      </c>
      <c r="F41" s="11">
        <f t="shared" si="4"/>
        <v>496666</v>
      </c>
      <c r="G41" s="11">
        <f t="shared" si="5"/>
        <v>15000005</v>
      </c>
      <c r="H41" s="8"/>
      <c r="J41" s="9">
        <f t="shared" si="1"/>
        <v>1</v>
      </c>
      <c r="Q41" s="15"/>
      <c r="R41" s="15"/>
      <c r="S41" s="15"/>
      <c r="T41" s="15"/>
      <c r="U41" s="15"/>
      <c r="V41" s="15"/>
    </row>
    <row r="42" spans="1:22" s="9" customFormat="1" ht="12.75">
      <c r="A42" s="4"/>
      <c r="B42" s="8"/>
      <c r="C42" s="31">
        <f t="shared" si="2"/>
        <v>16</v>
      </c>
      <c r="D42" s="11">
        <f t="shared" si="0"/>
        <v>333333</v>
      </c>
      <c r="E42" s="11">
        <f t="shared" si="3"/>
        <v>150000</v>
      </c>
      <c r="F42" s="11">
        <f t="shared" si="4"/>
        <v>493333</v>
      </c>
      <c r="G42" s="11">
        <f t="shared" si="5"/>
        <v>14666672</v>
      </c>
      <c r="H42" s="8"/>
      <c r="J42" s="9">
        <f t="shared" si="1"/>
        <v>1</v>
      </c>
      <c r="Q42" s="15"/>
      <c r="R42" s="15"/>
      <c r="S42" s="15"/>
      <c r="T42" s="15"/>
      <c r="U42" s="15"/>
      <c r="V42" s="15"/>
    </row>
    <row r="43" spans="1:22" s="9" customFormat="1" ht="12.75">
      <c r="A43" s="4"/>
      <c r="B43" s="8"/>
      <c r="C43" s="31">
        <f t="shared" si="2"/>
        <v>17</v>
      </c>
      <c r="D43" s="11">
        <f t="shared" si="0"/>
        <v>333333</v>
      </c>
      <c r="E43" s="11">
        <f t="shared" si="3"/>
        <v>146667</v>
      </c>
      <c r="F43" s="11">
        <f t="shared" si="4"/>
        <v>490000</v>
      </c>
      <c r="G43" s="11">
        <f t="shared" si="5"/>
        <v>14333339</v>
      </c>
      <c r="H43" s="8"/>
      <c r="J43" s="9">
        <f t="shared" si="1"/>
        <v>1</v>
      </c>
      <c r="Q43" s="15"/>
      <c r="R43" s="15"/>
      <c r="S43" s="15"/>
      <c r="T43" s="15"/>
      <c r="U43" s="15"/>
      <c r="V43" s="15"/>
    </row>
    <row r="44" spans="1:22" s="9" customFormat="1" ht="12.75">
      <c r="A44" s="4"/>
      <c r="B44" s="8"/>
      <c r="C44" s="31">
        <f t="shared" si="2"/>
        <v>18</v>
      </c>
      <c r="D44" s="11">
        <f t="shared" si="0"/>
        <v>333333</v>
      </c>
      <c r="E44" s="11">
        <f t="shared" si="3"/>
        <v>143333</v>
      </c>
      <c r="F44" s="11">
        <f t="shared" si="4"/>
        <v>486666</v>
      </c>
      <c r="G44" s="11">
        <f t="shared" si="5"/>
        <v>14000006</v>
      </c>
      <c r="H44" s="8"/>
      <c r="J44" s="9">
        <f t="shared" si="1"/>
        <v>1</v>
      </c>
      <c r="Q44" s="15"/>
      <c r="R44" s="15"/>
      <c r="S44" s="15"/>
      <c r="T44" s="15"/>
      <c r="U44" s="15"/>
      <c r="V44" s="15"/>
    </row>
    <row r="45" spans="1:22" s="9" customFormat="1" ht="12.75">
      <c r="A45" s="4"/>
      <c r="B45" s="8"/>
      <c r="C45" s="31">
        <f t="shared" si="2"/>
        <v>19</v>
      </c>
      <c r="D45" s="11">
        <f t="shared" si="0"/>
        <v>333333</v>
      </c>
      <c r="E45" s="11">
        <f t="shared" si="3"/>
        <v>140000</v>
      </c>
      <c r="F45" s="11">
        <f t="shared" si="4"/>
        <v>483333</v>
      </c>
      <c r="G45" s="11">
        <f t="shared" si="5"/>
        <v>13666673</v>
      </c>
      <c r="H45" s="8"/>
      <c r="J45" s="9">
        <f t="shared" si="1"/>
        <v>1</v>
      </c>
      <c r="Q45" s="15"/>
      <c r="R45" s="15"/>
      <c r="S45" s="15"/>
      <c r="T45" s="15"/>
      <c r="U45" s="15"/>
      <c r="V45" s="15"/>
    </row>
    <row r="46" spans="1:22" s="9" customFormat="1" ht="12.75">
      <c r="A46" s="4"/>
      <c r="B46" s="8"/>
      <c r="C46" s="31">
        <f t="shared" si="2"/>
        <v>20</v>
      </c>
      <c r="D46" s="11">
        <f t="shared" si="0"/>
        <v>333333</v>
      </c>
      <c r="E46" s="11">
        <f t="shared" si="3"/>
        <v>136667</v>
      </c>
      <c r="F46" s="11">
        <f t="shared" si="4"/>
        <v>480000</v>
      </c>
      <c r="G46" s="11">
        <f t="shared" si="5"/>
        <v>13333340</v>
      </c>
      <c r="H46" s="8"/>
      <c r="J46" s="9">
        <f t="shared" si="1"/>
        <v>1</v>
      </c>
      <c r="Q46" s="15"/>
      <c r="R46" s="15"/>
      <c r="S46" s="15"/>
      <c r="T46" s="15"/>
      <c r="U46" s="15"/>
      <c r="V46" s="15"/>
    </row>
    <row r="47" spans="1:22" s="9" customFormat="1" ht="12.75">
      <c r="A47" s="4"/>
      <c r="B47" s="8"/>
      <c r="C47" s="31">
        <f t="shared" si="2"/>
        <v>21</v>
      </c>
      <c r="D47" s="11">
        <f t="shared" si="0"/>
        <v>333333</v>
      </c>
      <c r="E47" s="11">
        <f t="shared" si="3"/>
        <v>133333</v>
      </c>
      <c r="F47" s="11">
        <f t="shared" si="4"/>
        <v>476666</v>
      </c>
      <c r="G47" s="11">
        <f t="shared" si="5"/>
        <v>13000007</v>
      </c>
      <c r="H47" s="8"/>
      <c r="J47" s="9">
        <f t="shared" si="1"/>
        <v>1</v>
      </c>
      <c r="Q47" s="15"/>
      <c r="R47" s="15"/>
      <c r="S47" s="15"/>
      <c r="T47" s="15"/>
      <c r="U47" s="15"/>
      <c r="V47" s="15"/>
    </row>
    <row r="48" spans="1:22" s="9" customFormat="1" ht="12.75">
      <c r="A48" s="4"/>
      <c r="B48" s="8"/>
      <c r="C48" s="31">
        <f t="shared" si="2"/>
        <v>22</v>
      </c>
      <c r="D48" s="11">
        <f t="shared" si="0"/>
        <v>333333</v>
      </c>
      <c r="E48" s="11">
        <f t="shared" si="3"/>
        <v>130000</v>
      </c>
      <c r="F48" s="11">
        <f t="shared" si="4"/>
        <v>473333</v>
      </c>
      <c r="G48" s="11">
        <f t="shared" si="5"/>
        <v>12666674</v>
      </c>
      <c r="H48" s="8"/>
      <c r="J48" s="9">
        <f t="shared" si="1"/>
        <v>1</v>
      </c>
      <c r="Q48" s="15"/>
      <c r="R48" s="15"/>
      <c r="S48" s="15"/>
      <c r="T48" s="15"/>
      <c r="U48" s="15"/>
      <c r="V48" s="15"/>
    </row>
    <row r="49" spans="1:22" s="9" customFormat="1" ht="12.75">
      <c r="A49" s="4"/>
      <c r="B49" s="8"/>
      <c r="C49" s="31">
        <f t="shared" si="2"/>
        <v>23</v>
      </c>
      <c r="D49" s="11">
        <f t="shared" si="0"/>
        <v>333333</v>
      </c>
      <c r="E49" s="11">
        <f t="shared" si="3"/>
        <v>126667</v>
      </c>
      <c r="F49" s="11">
        <f t="shared" si="4"/>
        <v>470000</v>
      </c>
      <c r="G49" s="11">
        <f t="shared" si="5"/>
        <v>12333341</v>
      </c>
      <c r="H49" s="8"/>
      <c r="J49" s="9">
        <f t="shared" si="1"/>
        <v>1</v>
      </c>
      <c r="Q49" s="15"/>
      <c r="R49" s="15"/>
      <c r="S49" s="15"/>
      <c r="T49" s="15"/>
      <c r="U49" s="15"/>
      <c r="V49" s="15"/>
    </row>
    <row r="50" spans="1:22" s="9" customFormat="1" ht="12.75">
      <c r="A50" s="4"/>
      <c r="B50" s="8"/>
      <c r="C50" s="31">
        <f t="shared" si="2"/>
        <v>24</v>
      </c>
      <c r="D50" s="11">
        <f t="shared" si="0"/>
        <v>333333</v>
      </c>
      <c r="E50" s="11">
        <f t="shared" si="3"/>
        <v>123333</v>
      </c>
      <c r="F50" s="11">
        <f t="shared" si="4"/>
        <v>466666</v>
      </c>
      <c r="G50" s="11">
        <f t="shared" si="5"/>
        <v>12000008</v>
      </c>
      <c r="H50" s="8"/>
      <c r="J50" s="9">
        <f t="shared" si="1"/>
        <v>1</v>
      </c>
      <c r="Q50" s="15"/>
      <c r="R50" s="15"/>
      <c r="S50" s="15"/>
      <c r="T50" s="15"/>
      <c r="U50" s="15"/>
      <c r="V50" s="15"/>
    </row>
    <row r="51" spans="1:22" s="9" customFormat="1" ht="12.75">
      <c r="A51" s="4"/>
      <c r="B51" s="8"/>
      <c r="C51" s="31">
        <f t="shared" si="2"/>
        <v>25</v>
      </c>
      <c r="D51" s="11">
        <f t="shared" si="0"/>
        <v>333333</v>
      </c>
      <c r="E51" s="11">
        <f t="shared" si="3"/>
        <v>120000</v>
      </c>
      <c r="F51" s="11">
        <f t="shared" si="4"/>
        <v>463333</v>
      </c>
      <c r="G51" s="11">
        <f t="shared" si="5"/>
        <v>11666675</v>
      </c>
      <c r="H51" s="8"/>
      <c r="J51" s="9">
        <f t="shared" si="1"/>
        <v>1</v>
      </c>
      <c r="Q51" s="15"/>
      <c r="R51" s="15"/>
      <c r="S51" s="15"/>
      <c r="T51" s="15"/>
      <c r="U51" s="15"/>
      <c r="V51" s="15"/>
    </row>
    <row r="52" spans="1:22" s="9" customFormat="1" ht="12.75">
      <c r="A52" s="4"/>
      <c r="B52" s="8"/>
      <c r="C52" s="31">
        <f t="shared" si="2"/>
        <v>26</v>
      </c>
      <c r="D52" s="11">
        <f t="shared" si="0"/>
        <v>333333</v>
      </c>
      <c r="E52" s="11">
        <f t="shared" si="3"/>
        <v>116667</v>
      </c>
      <c r="F52" s="11">
        <f t="shared" si="4"/>
        <v>460000</v>
      </c>
      <c r="G52" s="11">
        <f t="shared" si="5"/>
        <v>11333342</v>
      </c>
      <c r="H52" s="8"/>
      <c r="J52" s="9">
        <f t="shared" si="1"/>
        <v>1</v>
      </c>
      <c r="Q52" s="15"/>
      <c r="R52" s="15"/>
      <c r="S52" s="15"/>
      <c r="T52" s="15"/>
      <c r="U52" s="15"/>
      <c r="V52" s="15"/>
    </row>
    <row r="53" spans="1:22" s="9" customFormat="1" ht="12.75">
      <c r="A53" s="4"/>
      <c r="B53" s="8"/>
      <c r="C53" s="31">
        <f t="shared" si="2"/>
        <v>27</v>
      </c>
      <c r="D53" s="11">
        <f t="shared" si="0"/>
        <v>333333</v>
      </c>
      <c r="E53" s="11">
        <f t="shared" si="3"/>
        <v>113333</v>
      </c>
      <c r="F53" s="11">
        <f t="shared" si="4"/>
        <v>456666</v>
      </c>
      <c r="G53" s="11">
        <f t="shared" si="5"/>
        <v>11000009</v>
      </c>
      <c r="H53" s="8"/>
      <c r="J53" s="9">
        <f t="shared" si="1"/>
        <v>1</v>
      </c>
      <c r="Q53" s="15"/>
      <c r="R53" s="15"/>
      <c r="S53" s="15"/>
      <c r="T53" s="15"/>
      <c r="U53" s="15"/>
      <c r="V53" s="15"/>
    </row>
    <row r="54" spans="1:22" s="9" customFormat="1" ht="12.75">
      <c r="A54" s="4"/>
      <c r="B54" s="8"/>
      <c r="C54" s="31">
        <f t="shared" si="2"/>
        <v>28</v>
      </c>
      <c r="D54" s="11">
        <f t="shared" si="0"/>
        <v>333333</v>
      </c>
      <c r="E54" s="11">
        <f t="shared" si="3"/>
        <v>110000</v>
      </c>
      <c r="F54" s="11">
        <f t="shared" si="4"/>
        <v>453333</v>
      </c>
      <c r="G54" s="11">
        <f t="shared" si="5"/>
        <v>10666676</v>
      </c>
      <c r="H54" s="8"/>
      <c r="J54" s="9">
        <f t="shared" si="1"/>
        <v>1</v>
      </c>
      <c r="Q54" s="15"/>
      <c r="R54" s="15"/>
      <c r="S54" s="15"/>
      <c r="T54" s="15"/>
      <c r="U54" s="15"/>
      <c r="V54" s="15"/>
    </row>
    <row r="55" spans="1:22" s="9" customFormat="1" ht="12.75">
      <c r="A55" s="4"/>
      <c r="B55" s="8"/>
      <c r="C55" s="31">
        <f t="shared" si="2"/>
        <v>29</v>
      </c>
      <c r="D55" s="11">
        <f t="shared" si="0"/>
        <v>333333</v>
      </c>
      <c r="E55" s="11">
        <f t="shared" si="3"/>
        <v>106667</v>
      </c>
      <c r="F55" s="11">
        <f t="shared" si="4"/>
        <v>450000</v>
      </c>
      <c r="G55" s="11">
        <f t="shared" si="5"/>
        <v>10333343</v>
      </c>
      <c r="H55" s="8"/>
      <c r="J55" s="9">
        <f t="shared" si="1"/>
        <v>1</v>
      </c>
      <c r="Q55" s="15"/>
      <c r="R55" s="15"/>
      <c r="S55" s="15"/>
      <c r="T55" s="15"/>
      <c r="U55" s="15"/>
      <c r="V55" s="15"/>
    </row>
    <row r="56" spans="1:22" s="9" customFormat="1" ht="12.75">
      <c r="A56" s="4"/>
      <c r="B56" s="8"/>
      <c r="C56" s="31">
        <f t="shared" si="2"/>
        <v>30</v>
      </c>
      <c r="D56" s="11">
        <f t="shared" si="0"/>
        <v>333333</v>
      </c>
      <c r="E56" s="11">
        <f t="shared" si="3"/>
        <v>103333</v>
      </c>
      <c r="F56" s="11">
        <f t="shared" si="4"/>
        <v>446666</v>
      </c>
      <c r="G56" s="11">
        <f t="shared" si="5"/>
        <v>10000010</v>
      </c>
      <c r="H56" s="8"/>
      <c r="J56" s="9">
        <f t="shared" si="1"/>
        <v>1</v>
      </c>
      <c r="Q56" s="15"/>
      <c r="R56" s="15"/>
      <c r="S56" s="15"/>
      <c r="T56" s="15"/>
      <c r="U56" s="15"/>
      <c r="V56" s="15"/>
    </row>
    <row r="57" spans="1:22" s="9" customFormat="1" ht="12.75">
      <c r="A57" s="4"/>
      <c r="B57" s="8"/>
      <c r="C57" s="31">
        <f t="shared" si="2"/>
        <v>31</v>
      </c>
      <c r="D57" s="11">
        <f t="shared" si="0"/>
        <v>333333</v>
      </c>
      <c r="E57" s="11">
        <f t="shared" si="3"/>
        <v>100000</v>
      </c>
      <c r="F57" s="11">
        <f t="shared" si="4"/>
        <v>443333</v>
      </c>
      <c r="G57" s="11">
        <f t="shared" si="5"/>
        <v>9666677</v>
      </c>
      <c r="H57" s="8"/>
      <c r="J57" s="9">
        <f t="shared" si="1"/>
        <v>1</v>
      </c>
      <c r="Q57" s="15"/>
      <c r="R57" s="15"/>
      <c r="S57" s="15"/>
      <c r="T57" s="15"/>
      <c r="U57" s="15"/>
      <c r="V57" s="15"/>
    </row>
    <row r="58" spans="1:22" s="9" customFormat="1" ht="12.75">
      <c r="A58" s="4"/>
      <c r="B58" s="8"/>
      <c r="C58" s="31">
        <f t="shared" si="2"/>
        <v>32</v>
      </c>
      <c r="D58" s="11">
        <f t="shared" si="0"/>
        <v>333333</v>
      </c>
      <c r="E58" s="11">
        <f t="shared" si="3"/>
        <v>96667</v>
      </c>
      <c r="F58" s="11">
        <f t="shared" si="4"/>
        <v>440000</v>
      </c>
      <c r="G58" s="11">
        <f t="shared" si="5"/>
        <v>9333344</v>
      </c>
      <c r="H58" s="8"/>
      <c r="J58" s="9">
        <f t="shared" si="1"/>
        <v>1</v>
      </c>
      <c r="Q58" s="15"/>
      <c r="R58" s="15"/>
      <c r="S58" s="15"/>
      <c r="T58" s="15"/>
      <c r="U58" s="15"/>
      <c r="V58" s="15"/>
    </row>
    <row r="59" spans="1:22" s="9" customFormat="1" ht="12.75">
      <c r="A59" s="4"/>
      <c r="B59" s="8"/>
      <c r="C59" s="31">
        <f t="shared" si="2"/>
        <v>33</v>
      </c>
      <c r="D59" s="11">
        <f t="shared" si="0"/>
        <v>333333</v>
      </c>
      <c r="E59" s="11">
        <f t="shared" si="3"/>
        <v>93333</v>
      </c>
      <c r="F59" s="11">
        <f t="shared" si="4"/>
        <v>436666</v>
      </c>
      <c r="G59" s="11">
        <f t="shared" si="5"/>
        <v>9000011</v>
      </c>
      <c r="H59" s="8"/>
      <c r="J59" s="9">
        <f t="shared" si="1"/>
        <v>1</v>
      </c>
      <c r="Q59" s="15"/>
      <c r="R59" s="15"/>
      <c r="S59" s="15"/>
      <c r="T59" s="15"/>
      <c r="U59" s="15"/>
      <c r="V59" s="15"/>
    </row>
    <row r="60" spans="1:22" s="9" customFormat="1" ht="12.75">
      <c r="A60" s="4"/>
      <c r="B60" s="8"/>
      <c r="C60" s="31">
        <f t="shared" si="2"/>
        <v>34</v>
      </c>
      <c r="D60" s="11">
        <f t="shared" si="0"/>
        <v>333333</v>
      </c>
      <c r="E60" s="11">
        <f t="shared" si="3"/>
        <v>90000</v>
      </c>
      <c r="F60" s="11">
        <f t="shared" si="4"/>
        <v>433333</v>
      </c>
      <c r="G60" s="11">
        <f t="shared" si="5"/>
        <v>8666678</v>
      </c>
      <c r="H60" s="8"/>
      <c r="J60" s="9">
        <f t="shared" si="1"/>
        <v>1</v>
      </c>
      <c r="Q60" s="15"/>
      <c r="R60" s="15"/>
      <c r="S60" s="15"/>
      <c r="T60" s="15"/>
      <c r="U60" s="15"/>
      <c r="V60" s="15"/>
    </row>
    <row r="61" spans="1:22" s="9" customFormat="1" ht="12.75">
      <c r="A61" s="4"/>
      <c r="B61" s="8"/>
      <c r="C61" s="31">
        <f t="shared" si="2"/>
        <v>35</v>
      </c>
      <c r="D61" s="11">
        <f t="shared" si="0"/>
        <v>333333</v>
      </c>
      <c r="E61" s="11">
        <f t="shared" si="3"/>
        <v>86667</v>
      </c>
      <c r="F61" s="11">
        <f t="shared" si="4"/>
        <v>430000</v>
      </c>
      <c r="G61" s="11">
        <f t="shared" si="5"/>
        <v>8333345</v>
      </c>
      <c r="H61" s="8"/>
      <c r="J61" s="9">
        <f t="shared" si="1"/>
        <v>1</v>
      </c>
      <c r="Q61" s="15"/>
      <c r="R61" s="15"/>
      <c r="S61" s="15"/>
      <c r="T61" s="15"/>
      <c r="U61" s="15"/>
      <c r="V61" s="15"/>
    </row>
    <row r="62" spans="1:22" s="9" customFormat="1" ht="12.75">
      <c r="A62" s="4"/>
      <c r="B62" s="8"/>
      <c r="C62" s="31">
        <f t="shared" si="2"/>
        <v>36</v>
      </c>
      <c r="D62" s="11">
        <f t="shared" si="0"/>
        <v>333333</v>
      </c>
      <c r="E62" s="11">
        <f t="shared" si="3"/>
        <v>83333</v>
      </c>
      <c r="F62" s="11">
        <f t="shared" si="4"/>
        <v>426666</v>
      </c>
      <c r="G62" s="11">
        <f t="shared" si="5"/>
        <v>8000012</v>
      </c>
      <c r="H62" s="8"/>
      <c r="J62" s="9">
        <f t="shared" si="1"/>
        <v>1</v>
      </c>
      <c r="Q62" s="15"/>
      <c r="R62" s="15"/>
      <c r="S62" s="15"/>
      <c r="T62" s="15"/>
      <c r="U62" s="15"/>
      <c r="V62" s="15"/>
    </row>
    <row r="63" spans="1:22" s="9" customFormat="1" ht="12.75">
      <c r="A63" s="4"/>
      <c r="B63" s="8"/>
      <c r="C63" s="31">
        <f t="shared" si="2"/>
        <v>37</v>
      </c>
      <c r="D63" s="11">
        <f t="shared" si="0"/>
        <v>333333</v>
      </c>
      <c r="E63" s="11">
        <f t="shared" si="3"/>
        <v>80000</v>
      </c>
      <c r="F63" s="11">
        <f t="shared" si="4"/>
        <v>423333</v>
      </c>
      <c r="G63" s="11">
        <f t="shared" si="5"/>
        <v>7666679</v>
      </c>
      <c r="H63" s="8"/>
      <c r="J63" s="9">
        <f t="shared" si="1"/>
        <v>1</v>
      </c>
      <c r="Q63" s="15"/>
      <c r="R63" s="15"/>
      <c r="S63" s="15"/>
      <c r="T63" s="15"/>
      <c r="U63" s="15"/>
      <c r="V63" s="15"/>
    </row>
    <row r="64" spans="1:22" s="9" customFormat="1" ht="12.75">
      <c r="A64" s="4"/>
      <c r="B64" s="8"/>
      <c r="C64" s="31">
        <f t="shared" si="2"/>
        <v>38</v>
      </c>
      <c r="D64" s="11">
        <f t="shared" si="0"/>
        <v>333333</v>
      </c>
      <c r="E64" s="11">
        <f t="shared" si="3"/>
        <v>76667</v>
      </c>
      <c r="F64" s="11">
        <f t="shared" si="4"/>
        <v>420000</v>
      </c>
      <c r="G64" s="11">
        <f t="shared" si="5"/>
        <v>7333346</v>
      </c>
      <c r="H64" s="8"/>
      <c r="J64" s="9">
        <f t="shared" si="1"/>
        <v>1</v>
      </c>
      <c r="Q64" s="15"/>
      <c r="R64" s="15"/>
      <c r="S64" s="15"/>
      <c r="T64" s="15"/>
      <c r="U64" s="15"/>
      <c r="V64" s="15"/>
    </row>
    <row r="65" spans="1:22" s="9" customFormat="1" ht="12.75">
      <c r="A65" s="4"/>
      <c r="B65" s="8"/>
      <c r="C65" s="31">
        <f t="shared" si="2"/>
        <v>39</v>
      </c>
      <c r="D65" s="11">
        <f t="shared" si="0"/>
        <v>333333</v>
      </c>
      <c r="E65" s="11">
        <f t="shared" si="3"/>
        <v>73333</v>
      </c>
      <c r="F65" s="11">
        <f t="shared" si="4"/>
        <v>416666</v>
      </c>
      <c r="G65" s="11">
        <f t="shared" si="5"/>
        <v>7000013</v>
      </c>
      <c r="H65" s="8"/>
      <c r="J65" s="9">
        <f t="shared" si="1"/>
        <v>1</v>
      </c>
      <c r="Q65" s="15"/>
      <c r="R65" s="15"/>
      <c r="S65" s="15"/>
      <c r="T65" s="15"/>
      <c r="U65" s="15"/>
      <c r="V65" s="15"/>
    </row>
    <row r="66" spans="1:22" s="9" customFormat="1" ht="12.75">
      <c r="A66" s="4"/>
      <c r="B66" s="8"/>
      <c r="C66" s="31">
        <f t="shared" si="2"/>
        <v>40</v>
      </c>
      <c r="D66" s="11">
        <f t="shared" si="0"/>
        <v>333333</v>
      </c>
      <c r="E66" s="11">
        <f t="shared" si="3"/>
        <v>70000</v>
      </c>
      <c r="F66" s="11">
        <f t="shared" si="4"/>
        <v>413333</v>
      </c>
      <c r="G66" s="11">
        <f t="shared" si="5"/>
        <v>6666680</v>
      </c>
      <c r="H66" s="8"/>
      <c r="J66" s="9">
        <f t="shared" si="1"/>
        <v>1</v>
      </c>
      <c r="Q66" s="15"/>
      <c r="R66" s="15"/>
      <c r="S66" s="15"/>
      <c r="T66" s="15"/>
      <c r="U66" s="15"/>
      <c r="V66" s="15"/>
    </row>
    <row r="67" spans="1:22" s="9" customFormat="1" ht="12.75">
      <c r="A67" s="4"/>
      <c r="B67" s="8"/>
      <c r="C67" s="31">
        <f t="shared" si="2"/>
        <v>41</v>
      </c>
      <c r="D67" s="11">
        <f t="shared" si="0"/>
        <v>333333</v>
      </c>
      <c r="E67" s="11">
        <f t="shared" si="3"/>
        <v>66667</v>
      </c>
      <c r="F67" s="11">
        <f t="shared" si="4"/>
        <v>410000</v>
      </c>
      <c r="G67" s="11">
        <f t="shared" si="5"/>
        <v>6333347</v>
      </c>
      <c r="H67" s="8"/>
      <c r="J67" s="9">
        <f t="shared" si="1"/>
        <v>1</v>
      </c>
      <c r="Q67" s="15"/>
      <c r="R67" s="15"/>
      <c r="S67" s="15"/>
      <c r="T67" s="15"/>
      <c r="U67" s="15"/>
      <c r="V67" s="15"/>
    </row>
    <row r="68" spans="1:22" s="9" customFormat="1" ht="12.75">
      <c r="A68" s="4"/>
      <c r="B68" s="8"/>
      <c r="C68" s="31">
        <f t="shared" si="2"/>
        <v>42</v>
      </c>
      <c r="D68" s="11">
        <f t="shared" si="0"/>
        <v>333333</v>
      </c>
      <c r="E68" s="11">
        <f t="shared" si="3"/>
        <v>63333</v>
      </c>
      <c r="F68" s="11">
        <f t="shared" si="4"/>
        <v>406666</v>
      </c>
      <c r="G68" s="11">
        <f t="shared" si="5"/>
        <v>6000014</v>
      </c>
      <c r="H68" s="8"/>
      <c r="J68" s="9">
        <f t="shared" si="1"/>
        <v>1</v>
      </c>
      <c r="Q68" s="15"/>
      <c r="R68" s="15"/>
      <c r="S68" s="15"/>
      <c r="T68" s="15"/>
      <c r="U68" s="15"/>
      <c r="V68" s="15"/>
    </row>
    <row r="69" spans="1:22" s="9" customFormat="1" ht="12.75">
      <c r="A69" s="4"/>
      <c r="B69" s="8"/>
      <c r="C69" s="31">
        <f t="shared" si="2"/>
        <v>43</v>
      </c>
      <c r="D69" s="11">
        <f t="shared" si="0"/>
        <v>333333</v>
      </c>
      <c r="E69" s="11">
        <f t="shared" si="3"/>
        <v>60000</v>
      </c>
      <c r="F69" s="11">
        <f t="shared" si="4"/>
        <v>403333</v>
      </c>
      <c r="G69" s="11">
        <f t="shared" si="5"/>
        <v>5666681</v>
      </c>
      <c r="H69" s="8"/>
      <c r="J69" s="9">
        <f t="shared" si="1"/>
        <v>1</v>
      </c>
      <c r="Q69" s="15"/>
      <c r="R69" s="15"/>
      <c r="S69" s="15"/>
      <c r="T69" s="15"/>
      <c r="U69" s="15"/>
      <c r="V69" s="15"/>
    </row>
    <row r="70" spans="1:22" s="9" customFormat="1" ht="12.75">
      <c r="A70" s="4"/>
      <c r="B70" s="8"/>
      <c r="C70" s="31">
        <f t="shared" si="2"/>
        <v>44</v>
      </c>
      <c r="D70" s="11">
        <f t="shared" si="0"/>
        <v>333333</v>
      </c>
      <c r="E70" s="11">
        <f t="shared" si="3"/>
        <v>56667</v>
      </c>
      <c r="F70" s="11">
        <f t="shared" si="4"/>
        <v>400000</v>
      </c>
      <c r="G70" s="11">
        <f t="shared" si="5"/>
        <v>5333348</v>
      </c>
      <c r="H70" s="8"/>
      <c r="J70" s="9">
        <f t="shared" si="1"/>
        <v>1</v>
      </c>
      <c r="Q70" s="15"/>
      <c r="R70" s="15"/>
      <c r="S70" s="15"/>
      <c r="T70" s="15"/>
      <c r="U70" s="15"/>
      <c r="V70" s="15"/>
    </row>
    <row r="71" spans="1:22" s="9" customFormat="1" ht="12.75">
      <c r="A71" s="4"/>
      <c r="B71" s="8"/>
      <c r="C71" s="31">
        <f t="shared" si="2"/>
        <v>45</v>
      </c>
      <c r="D71" s="11">
        <f t="shared" si="0"/>
        <v>333333</v>
      </c>
      <c r="E71" s="11">
        <f t="shared" si="3"/>
        <v>53333</v>
      </c>
      <c r="F71" s="11">
        <f t="shared" si="4"/>
        <v>396666</v>
      </c>
      <c r="G71" s="11">
        <f t="shared" si="5"/>
        <v>5000015</v>
      </c>
      <c r="H71" s="8"/>
      <c r="J71" s="9">
        <f t="shared" si="1"/>
        <v>1</v>
      </c>
      <c r="Q71" s="15"/>
      <c r="R71" s="15"/>
      <c r="S71" s="15"/>
      <c r="T71" s="15"/>
      <c r="U71" s="15"/>
      <c r="V71" s="15"/>
    </row>
    <row r="72" spans="1:22" s="9" customFormat="1" ht="12.75">
      <c r="A72" s="4"/>
      <c r="B72" s="8"/>
      <c r="C72" s="31">
        <f t="shared" si="2"/>
        <v>46</v>
      </c>
      <c r="D72" s="11">
        <f t="shared" si="0"/>
        <v>333333</v>
      </c>
      <c r="E72" s="11">
        <f t="shared" si="3"/>
        <v>50000</v>
      </c>
      <c r="F72" s="11">
        <f t="shared" si="4"/>
        <v>393333</v>
      </c>
      <c r="G72" s="11">
        <f t="shared" si="5"/>
        <v>4666682</v>
      </c>
      <c r="H72" s="8"/>
      <c r="J72" s="9">
        <f t="shared" si="1"/>
        <v>1</v>
      </c>
      <c r="Q72" s="15"/>
      <c r="R72" s="15"/>
      <c r="S72" s="15"/>
      <c r="T72" s="15"/>
      <c r="U72" s="15"/>
      <c r="V72" s="15"/>
    </row>
    <row r="73" spans="1:22" s="9" customFormat="1" ht="12.75">
      <c r="A73" s="4"/>
      <c r="B73" s="8"/>
      <c r="C73" s="31">
        <f t="shared" si="2"/>
        <v>47</v>
      </c>
      <c r="D73" s="11">
        <f t="shared" si="0"/>
        <v>333333</v>
      </c>
      <c r="E73" s="11">
        <f t="shared" si="3"/>
        <v>46667</v>
      </c>
      <c r="F73" s="11">
        <f t="shared" si="4"/>
        <v>390000</v>
      </c>
      <c r="G73" s="11">
        <f t="shared" si="5"/>
        <v>4333349</v>
      </c>
      <c r="H73" s="8"/>
      <c r="J73" s="9">
        <f t="shared" si="1"/>
        <v>1</v>
      </c>
      <c r="Q73" s="15"/>
      <c r="R73" s="15"/>
      <c r="S73" s="15"/>
      <c r="T73" s="15"/>
      <c r="U73" s="15"/>
      <c r="V73" s="15"/>
    </row>
    <row r="74" spans="1:22" s="9" customFormat="1" ht="12.75">
      <c r="A74" s="4"/>
      <c r="B74" s="8"/>
      <c r="C74" s="31">
        <f t="shared" si="2"/>
        <v>48</v>
      </c>
      <c r="D74" s="11">
        <f t="shared" si="0"/>
        <v>333333</v>
      </c>
      <c r="E74" s="11">
        <f t="shared" si="3"/>
        <v>43333</v>
      </c>
      <c r="F74" s="11">
        <f t="shared" si="4"/>
        <v>386666</v>
      </c>
      <c r="G74" s="11">
        <f t="shared" si="5"/>
        <v>4000016</v>
      </c>
      <c r="H74" s="8"/>
      <c r="J74" s="9">
        <f t="shared" si="1"/>
        <v>1</v>
      </c>
      <c r="Q74" s="15"/>
      <c r="R74" s="15"/>
      <c r="S74" s="15"/>
      <c r="T74" s="15"/>
      <c r="U74" s="15"/>
      <c r="V74" s="15"/>
    </row>
    <row r="75" spans="1:22" s="9" customFormat="1" ht="12.75">
      <c r="A75" s="4"/>
      <c r="B75" s="8"/>
      <c r="C75" s="31">
        <f t="shared" si="2"/>
        <v>49</v>
      </c>
      <c r="D75" s="11">
        <f t="shared" si="0"/>
        <v>333333</v>
      </c>
      <c r="E75" s="11">
        <f t="shared" si="3"/>
        <v>40000</v>
      </c>
      <c r="F75" s="11">
        <f t="shared" si="4"/>
        <v>383333</v>
      </c>
      <c r="G75" s="11">
        <f t="shared" si="5"/>
        <v>3666683</v>
      </c>
      <c r="H75" s="8"/>
      <c r="J75" s="9">
        <f t="shared" si="1"/>
        <v>1</v>
      </c>
      <c r="Q75" s="15"/>
      <c r="R75" s="15"/>
      <c r="S75" s="15"/>
      <c r="T75" s="15"/>
      <c r="U75" s="15"/>
      <c r="V75" s="15"/>
    </row>
    <row r="76" spans="1:22" s="9" customFormat="1" ht="12.75">
      <c r="A76" s="4"/>
      <c r="B76" s="8"/>
      <c r="C76" s="31">
        <f t="shared" si="2"/>
        <v>50</v>
      </c>
      <c r="D76" s="11">
        <f t="shared" si="0"/>
        <v>333333</v>
      </c>
      <c r="E76" s="11">
        <f t="shared" si="3"/>
        <v>36667</v>
      </c>
      <c r="F76" s="11">
        <f t="shared" si="4"/>
        <v>380000</v>
      </c>
      <c r="G76" s="11">
        <f t="shared" si="5"/>
        <v>3333350</v>
      </c>
      <c r="H76" s="8"/>
      <c r="J76" s="9">
        <f t="shared" si="1"/>
        <v>1</v>
      </c>
      <c r="Q76" s="15"/>
      <c r="R76" s="15"/>
      <c r="S76" s="15"/>
      <c r="T76" s="15"/>
      <c r="U76" s="15"/>
      <c r="V76" s="15"/>
    </row>
    <row r="77" spans="1:22" s="9" customFormat="1" ht="12.75">
      <c r="A77" s="4"/>
      <c r="B77" s="8"/>
      <c r="C77" s="31">
        <f t="shared" si="2"/>
        <v>51</v>
      </c>
      <c r="D77" s="11">
        <f t="shared" si="0"/>
        <v>333333</v>
      </c>
      <c r="E77" s="11">
        <f t="shared" si="3"/>
        <v>33334</v>
      </c>
      <c r="F77" s="11">
        <f t="shared" si="4"/>
        <v>376667</v>
      </c>
      <c r="G77" s="11">
        <f t="shared" si="5"/>
        <v>3000017</v>
      </c>
      <c r="H77" s="8"/>
      <c r="J77" s="9">
        <f t="shared" si="1"/>
        <v>1</v>
      </c>
      <c r="Q77" s="15"/>
      <c r="R77" s="15"/>
      <c r="S77" s="15"/>
      <c r="T77" s="15"/>
      <c r="U77" s="15"/>
      <c r="V77" s="15"/>
    </row>
    <row r="78" spans="1:22" s="9" customFormat="1" ht="12.75">
      <c r="A78" s="4"/>
      <c r="B78" s="8"/>
      <c r="C78" s="31">
        <f t="shared" si="2"/>
        <v>52</v>
      </c>
      <c r="D78" s="11">
        <f t="shared" si="0"/>
        <v>333333</v>
      </c>
      <c r="E78" s="11">
        <f t="shared" si="3"/>
        <v>30000</v>
      </c>
      <c r="F78" s="11">
        <f t="shared" si="4"/>
        <v>373333</v>
      </c>
      <c r="G78" s="11">
        <f t="shared" si="5"/>
        <v>2666684</v>
      </c>
      <c r="H78" s="8"/>
      <c r="J78" s="9">
        <f t="shared" si="1"/>
        <v>1</v>
      </c>
      <c r="Q78" s="15"/>
      <c r="R78" s="15"/>
      <c r="S78" s="15"/>
      <c r="T78" s="15"/>
      <c r="U78" s="15"/>
      <c r="V78" s="15"/>
    </row>
    <row r="79" spans="1:22" s="9" customFormat="1" ht="12.75">
      <c r="A79" s="4"/>
      <c r="B79" s="8"/>
      <c r="C79" s="31">
        <f t="shared" si="2"/>
        <v>53</v>
      </c>
      <c r="D79" s="11">
        <f t="shared" si="0"/>
        <v>333333</v>
      </c>
      <c r="E79" s="11">
        <f t="shared" si="3"/>
        <v>26667</v>
      </c>
      <c r="F79" s="11">
        <f t="shared" si="4"/>
        <v>370000</v>
      </c>
      <c r="G79" s="11">
        <f t="shared" si="5"/>
        <v>2333351</v>
      </c>
      <c r="H79" s="8"/>
      <c r="J79" s="9">
        <f t="shared" si="1"/>
        <v>1</v>
      </c>
      <c r="Q79" s="15"/>
      <c r="R79" s="15"/>
      <c r="S79" s="15"/>
      <c r="T79" s="15"/>
      <c r="U79" s="15"/>
      <c r="V79" s="15"/>
    </row>
    <row r="80" spans="1:22" s="9" customFormat="1" ht="12.75">
      <c r="A80" s="4"/>
      <c r="B80" s="8"/>
      <c r="C80" s="31">
        <f t="shared" si="2"/>
        <v>54</v>
      </c>
      <c r="D80" s="11">
        <f t="shared" si="0"/>
        <v>333333</v>
      </c>
      <c r="E80" s="11">
        <f t="shared" si="3"/>
        <v>23334</v>
      </c>
      <c r="F80" s="11">
        <f t="shared" si="4"/>
        <v>366667</v>
      </c>
      <c r="G80" s="11">
        <f t="shared" si="5"/>
        <v>2000018</v>
      </c>
      <c r="H80" s="8"/>
      <c r="J80" s="9">
        <f t="shared" si="1"/>
        <v>1</v>
      </c>
      <c r="Q80" s="15"/>
      <c r="R80" s="15"/>
      <c r="S80" s="15"/>
      <c r="T80" s="15"/>
      <c r="U80" s="15"/>
      <c r="V80" s="15"/>
    </row>
    <row r="81" spans="1:22" s="9" customFormat="1" ht="12.75">
      <c r="A81" s="4"/>
      <c r="B81" s="8"/>
      <c r="C81" s="31">
        <f t="shared" si="2"/>
        <v>55</v>
      </c>
      <c r="D81" s="11">
        <f t="shared" si="0"/>
        <v>333333</v>
      </c>
      <c r="E81" s="11">
        <f t="shared" si="3"/>
        <v>20000</v>
      </c>
      <c r="F81" s="11">
        <f t="shared" si="4"/>
        <v>363333</v>
      </c>
      <c r="G81" s="11">
        <f t="shared" si="5"/>
        <v>1666685</v>
      </c>
      <c r="H81" s="8"/>
      <c r="J81" s="9">
        <f t="shared" si="1"/>
        <v>1</v>
      </c>
      <c r="Q81" s="15"/>
      <c r="R81" s="15"/>
      <c r="S81" s="15"/>
      <c r="T81" s="15"/>
      <c r="U81" s="15"/>
      <c r="V81" s="15"/>
    </row>
    <row r="82" spans="1:22" s="9" customFormat="1" ht="12.75">
      <c r="A82" s="4"/>
      <c r="B82" s="8"/>
      <c r="C82" s="31">
        <f t="shared" si="2"/>
        <v>56</v>
      </c>
      <c r="D82" s="11">
        <f t="shared" si="0"/>
        <v>333333</v>
      </c>
      <c r="E82" s="11">
        <f t="shared" si="3"/>
        <v>16667</v>
      </c>
      <c r="F82" s="11">
        <f t="shared" si="4"/>
        <v>360000</v>
      </c>
      <c r="G82" s="11">
        <f t="shared" si="5"/>
        <v>1333352</v>
      </c>
      <c r="H82" s="8"/>
      <c r="J82" s="9">
        <f t="shared" si="1"/>
        <v>1</v>
      </c>
      <c r="Q82" s="15"/>
      <c r="R82" s="15"/>
      <c r="S82" s="15"/>
      <c r="T82" s="15"/>
      <c r="U82" s="15"/>
      <c r="V82" s="15"/>
    </row>
    <row r="83" spans="1:22" s="9" customFormat="1" ht="12.75">
      <c r="A83" s="4"/>
      <c r="B83" s="8"/>
      <c r="C83" s="31">
        <f t="shared" si="2"/>
        <v>57</v>
      </c>
      <c r="D83" s="11">
        <f t="shared" si="0"/>
        <v>333333</v>
      </c>
      <c r="E83" s="11">
        <f t="shared" si="3"/>
        <v>13334</v>
      </c>
      <c r="F83" s="11">
        <f t="shared" si="4"/>
        <v>356667</v>
      </c>
      <c r="G83" s="11">
        <f t="shared" si="5"/>
        <v>1000019</v>
      </c>
      <c r="H83" s="8"/>
      <c r="J83" s="9">
        <f t="shared" si="1"/>
        <v>1</v>
      </c>
      <c r="Q83" s="15"/>
      <c r="R83" s="15"/>
      <c r="S83" s="15"/>
      <c r="T83" s="15"/>
      <c r="U83" s="15"/>
      <c r="V83" s="15"/>
    </row>
    <row r="84" spans="1:22" s="9" customFormat="1" ht="12.75">
      <c r="A84" s="4"/>
      <c r="B84" s="8"/>
      <c r="C84" s="31">
        <f t="shared" si="2"/>
        <v>58</v>
      </c>
      <c r="D84" s="11">
        <f t="shared" si="0"/>
        <v>333333</v>
      </c>
      <c r="E84" s="11">
        <f t="shared" si="3"/>
        <v>10000</v>
      </c>
      <c r="F84" s="11">
        <f t="shared" si="4"/>
        <v>353333</v>
      </c>
      <c r="G84" s="11">
        <f t="shared" si="5"/>
        <v>666686</v>
      </c>
      <c r="H84" s="8"/>
      <c r="J84" s="9">
        <f t="shared" si="1"/>
        <v>1</v>
      </c>
      <c r="Q84" s="15"/>
      <c r="R84" s="15"/>
      <c r="S84" s="15"/>
      <c r="T84" s="15"/>
      <c r="U84" s="15"/>
      <c r="V84" s="15"/>
    </row>
    <row r="85" spans="1:22" s="9" customFormat="1" ht="12.75">
      <c r="A85" s="4"/>
      <c r="B85" s="8"/>
      <c r="C85" s="31">
        <f t="shared" si="2"/>
        <v>59</v>
      </c>
      <c r="D85" s="11">
        <f t="shared" si="0"/>
        <v>333333</v>
      </c>
      <c r="E85" s="11">
        <f t="shared" si="3"/>
        <v>6667</v>
      </c>
      <c r="F85" s="11">
        <f t="shared" si="4"/>
        <v>350000</v>
      </c>
      <c r="G85" s="11">
        <f t="shared" si="5"/>
        <v>333353</v>
      </c>
      <c r="H85" s="8"/>
      <c r="J85" s="9">
        <f t="shared" si="1"/>
        <v>1</v>
      </c>
      <c r="Q85" s="15"/>
      <c r="R85" s="15"/>
      <c r="S85" s="15"/>
      <c r="T85" s="15"/>
      <c r="U85" s="15"/>
      <c r="V85" s="15"/>
    </row>
    <row r="86" spans="1:22" s="9" customFormat="1" ht="12.75">
      <c r="A86" s="4"/>
      <c r="B86" s="8"/>
      <c r="C86" s="31">
        <f t="shared" si="2"/>
        <v>60</v>
      </c>
      <c r="D86" s="11">
        <f t="shared" si="0"/>
        <v>333353</v>
      </c>
      <c r="E86" s="11">
        <f t="shared" si="3"/>
        <v>3334</v>
      </c>
      <c r="F86" s="11">
        <f t="shared" si="4"/>
        <v>346687</v>
      </c>
      <c r="G86" s="11">
        <f t="shared" si="5"/>
        <v>0</v>
      </c>
      <c r="H86" s="8"/>
      <c r="J86" s="9">
        <f t="shared" si="1"/>
        <v>1</v>
      </c>
      <c r="Q86" s="15"/>
      <c r="R86" s="15"/>
      <c r="S86" s="15"/>
      <c r="T86" s="15"/>
      <c r="U86" s="15"/>
      <c r="V86" s="15"/>
    </row>
    <row r="87" spans="1:22" s="9" customFormat="1" ht="12.75">
      <c r="A87" s="4"/>
      <c r="B87" s="8"/>
      <c r="C87" s="31">
        <f t="shared" si="2"/>
        <v>61</v>
      </c>
      <c r="D87" s="11">
        <f t="shared" si="0"/>
        <v>0</v>
      </c>
      <c r="E87" s="11">
        <f t="shared" si="3"/>
        <v>0</v>
      </c>
      <c r="F87" s="11">
        <f t="shared" si="4"/>
        <v>0</v>
      </c>
      <c r="G87" s="11">
        <f t="shared" si="5"/>
        <v>0</v>
      </c>
      <c r="H87" s="8"/>
      <c r="J87" s="9">
        <f t="shared" si="1"/>
        <v>0</v>
      </c>
      <c r="Q87" s="15"/>
      <c r="R87" s="15"/>
      <c r="S87" s="15"/>
      <c r="T87" s="15"/>
      <c r="U87" s="15"/>
      <c r="V87" s="15"/>
    </row>
    <row r="88" spans="1:22" s="9" customFormat="1" ht="12.75">
      <c r="A88" s="4"/>
      <c r="B88" s="8"/>
      <c r="C88" s="31">
        <f t="shared" si="2"/>
        <v>62</v>
      </c>
      <c r="D88" s="11">
        <f t="shared" si="0"/>
        <v>0</v>
      </c>
      <c r="E88" s="11">
        <f t="shared" si="3"/>
        <v>0</v>
      </c>
      <c r="F88" s="11">
        <f t="shared" si="4"/>
        <v>0</v>
      </c>
      <c r="G88" s="11">
        <f t="shared" si="5"/>
        <v>0</v>
      </c>
      <c r="H88" s="8"/>
      <c r="J88" s="9">
        <f t="shared" si="1"/>
        <v>0</v>
      </c>
      <c r="Q88" s="15"/>
      <c r="R88" s="15"/>
      <c r="S88" s="15"/>
      <c r="T88" s="15"/>
      <c r="U88" s="15"/>
      <c r="V88" s="15"/>
    </row>
    <row r="89" spans="1:22" s="9" customFormat="1" ht="12.75">
      <c r="A89" s="4"/>
      <c r="B89" s="8"/>
      <c r="C89" s="31">
        <f t="shared" si="2"/>
        <v>63</v>
      </c>
      <c r="D89" s="11">
        <f t="shared" si="0"/>
        <v>0</v>
      </c>
      <c r="E89" s="11">
        <f t="shared" si="3"/>
        <v>0</v>
      </c>
      <c r="F89" s="11">
        <f t="shared" si="4"/>
        <v>0</v>
      </c>
      <c r="G89" s="11">
        <f t="shared" si="5"/>
        <v>0</v>
      </c>
      <c r="H89" s="8"/>
      <c r="J89" s="9">
        <f t="shared" si="1"/>
        <v>0</v>
      </c>
      <c r="Q89" s="15"/>
      <c r="R89" s="15"/>
      <c r="S89" s="15"/>
      <c r="T89" s="15"/>
      <c r="U89" s="15"/>
      <c r="V89" s="15"/>
    </row>
    <row r="90" spans="1:22" s="9" customFormat="1" ht="12.75">
      <c r="A90" s="4"/>
      <c r="B90" s="8"/>
      <c r="C90" s="31">
        <f t="shared" si="2"/>
        <v>64</v>
      </c>
      <c r="D90" s="11">
        <f t="shared" si="0"/>
        <v>0</v>
      </c>
      <c r="E90" s="11">
        <f t="shared" si="3"/>
        <v>0</v>
      </c>
      <c r="F90" s="11">
        <f t="shared" si="4"/>
        <v>0</v>
      </c>
      <c r="G90" s="11">
        <f t="shared" si="5"/>
        <v>0</v>
      </c>
      <c r="H90" s="8"/>
      <c r="J90" s="9">
        <f t="shared" si="1"/>
        <v>0</v>
      </c>
      <c r="Q90" s="15"/>
      <c r="R90" s="15"/>
      <c r="S90" s="15"/>
      <c r="T90" s="15"/>
      <c r="U90" s="15"/>
      <c r="V90" s="15"/>
    </row>
    <row r="91" spans="1:22" s="9" customFormat="1" ht="12.75">
      <c r="A91" s="4"/>
      <c r="B91" s="8"/>
      <c r="C91" s="31">
        <f t="shared" si="2"/>
        <v>65</v>
      </c>
      <c r="D91" s="11">
        <f t="shared" si="0"/>
        <v>0</v>
      </c>
      <c r="E91" s="11">
        <f t="shared" si="3"/>
        <v>0</v>
      </c>
      <c r="F91" s="11">
        <f t="shared" si="4"/>
        <v>0</v>
      </c>
      <c r="G91" s="11">
        <f t="shared" si="5"/>
        <v>0</v>
      </c>
      <c r="H91" s="8"/>
      <c r="J91" s="9">
        <f t="shared" si="1"/>
        <v>0</v>
      </c>
      <c r="Q91" s="15"/>
      <c r="R91" s="15"/>
      <c r="S91" s="15"/>
      <c r="T91" s="15"/>
      <c r="U91" s="15"/>
      <c r="V91" s="15"/>
    </row>
    <row r="92" spans="1:22" s="9" customFormat="1" ht="12.75">
      <c r="A92" s="4"/>
      <c r="B92" s="8"/>
      <c r="C92" s="31">
        <f t="shared" si="2"/>
        <v>66</v>
      </c>
      <c r="D92" s="11">
        <f aca="true" t="shared" si="6" ref="D92:D155">IF(C92&lt;=$E$16,0,(IF(G91&lt;=($E$9+$E$13),G91,$E$9)))</f>
        <v>0</v>
      </c>
      <c r="E92" s="11">
        <f t="shared" si="3"/>
        <v>0</v>
      </c>
      <c r="F92" s="11">
        <f t="shared" si="4"/>
        <v>0</v>
      </c>
      <c r="G92" s="11">
        <f t="shared" si="5"/>
        <v>0</v>
      </c>
      <c r="H92" s="8"/>
      <c r="J92" s="9">
        <f aca="true" t="shared" si="7" ref="J92:J155">IF(F92=0,0,1)</f>
        <v>0</v>
      </c>
      <c r="Q92" s="15"/>
      <c r="R92" s="15"/>
      <c r="S92" s="15"/>
      <c r="T92" s="15"/>
      <c r="U92" s="15"/>
      <c r="V92" s="15"/>
    </row>
    <row r="93" spans="1:22" s="9" customFormat="1" ht="12.75">
      <c r="A93" s="4"/>
      <c r="B93" s="8"/>
      <c r="C93" s="31">
        <f aca="true" t="shared" si="8" ref="C93:C156">C92+1</f>
        <v>67</v>
      </c>
      <c r="D93" s="11">
        <f t="shared" si="6"/>
        <v>0</v>
      </c>
      <c r="E93" s="11">
        <f aca="true" t="shared" si="9" ref="E93:E156">ROUND(G92*$E$11,0)</f>
        <v>0</v>
      </c>
      <c r="F93" s="11">
        <f aca="true" t="shared" si="10" ref="F93:F156">IF(G92=0,0,(ROUND((D93+E93+$E$13),0)))</f>
        <v>0</v>
      </c>
      <c r="G93" s="11">
        <f aca="true" t="shared" si="11" ref="G93:G156">G92-D93</f>
        <v>0</v>
      </c>
      <c r="H93" s="8"/>
      <c r="J93" s="9">
        <f t="shared" si="7"/>
        <v>0</v>
      </c>
      <c r="Q93" s="15"/>
      <c r="R93" s="15"/>
      <c r="S93" s="15"/>
      <c r="T93" s="15"/>
      <c r="U93" s="15"/>
      <c r="V93" s="15"/>
    </row>
    <row r="94" spans="1:22" s="9" customFormat="1" ht="12.75">
      <c r="A94" s="4"/>
      <c r="B94" s="8"/>
      <c r="C94" s="31">
        <f t="shared" si="8"/>
        <v>68</v>
      </c>
      <c r="D94" s="11">
        <f t="shared" si="6"/>
        <v>0</v>
      </c>
      <c r="E94" s="11">
        <f t="shared" si="9"/>
        <v>0</v>
      </c>
      <c r="F94" s="11">
        <f t="shared" si="10"/>
        <v>0</v>
      </c>
      <c r="G94" s="11">
        <f t="shared" si="11"/>
        <v>0</v>
      </c>
      <c r="H94" s="8"/>
      <c r="J94" s="9">
        <f t="shared" si="7"/>
        <v>0</v>
      </c>
      <c r="Q94" s="15"/>
      <c r="R94" s="15"/>
      <c r="S94" s="15"/>
      <c r="T94" s="15"/>
      <c r="U94" s="15"/>
      <c r="V94" s="15"/>
    </row>
    <row r="95" spans="1:22" s="9" customFormat="1" ht="12.75">
      <c r="A95" s="4"/>
      <c r="B95" s="8"/>
      <c r="C95" s="31">
        <f t="shared" si="8"/>
        <v>69</v>
      </c>
      <c r="D95" s="11">
        <f t="shared" si="6"/>
        <v>0</v>
      </c>
      <c r="E95" s="11">
        <f t="shared" si="9"/>
        <v>0</v>
      </c>
      <c r="F95" s="11">
        <f t="shared" si="10"/>
        <v>0</v>
      </c>
      <c r="G95" s="11">
        <f t="shared" si="11"/>
        <v>0</v>
      </c>
      <c r="H95" s="8"/>
      <c r="J95" s="9">
        <f t="shared" si="7"/>
        <v>0</v>
      </c>
      <c r="Q95" s="15"/>
      <c r="R95" s="15"/>
      <c r="S95" s="15"/>
      <c r="T95" s="15"/>
      <c r="U95" s="15"/>
      <c r="V95" s="15"/>
    </row>
    <row r="96" spans="1:22" s="9" customFormat="1" ht="12.75">
      <c r="A96" s="4"/>
      <c r="B96" s="8"/>
      <c r="C96" s="31">
        <f t="shared" si="8"/>
        <v>70</v>
      </c>
      <c r="D96" s="11">
        <f t="shared" si="6"/>
        <v>0</v>
      </c>
      <c r="E96" s="11">
        <f t="shared" si="9"/>
        <v>0</v>
      </c>
      <c r="F96" s="11">
        <f t="shared" si="10"/>
        <v>0</v>
      </c>
      <c r="G96" s="11">
        <f t="shared" si="11"/>
        <v>0</v>
      </c>
      <c r="H96" s="8"/>
      <c r="J96" s="9">
        <f t="shared" si="7"/>
        <v>0</v>
      </c>
      <c r="Q96" s="15"/>
      <c r="R96" s="15"/>
      <c r="S96" s="15"/>
      <c r="T96" s="15"/>
      <c r="U96" s="15"/>
      <c r="V96" s="15"/>
    </row>
    <row r="97" spans="1:22" s="9" customFormat="1" ht="12.75">
      <c r="A97" s="4"/>
      <c r="B97" s="8"/>
      <c r="C97" s="31">
        <f t="shared" si="8"/>
        <v>71</v>
      </c>
      <c r="D97" s="11">
        <f t="shared" si="6"/>
        <v>0</v>
      </c>
      <c r="E97" s="11">
        <f t="shared" si="9"/>
        <v>0</v>
      </c>
      <c r="F97" s="11">
        <f t="shared" si="10"/>
        <v>0</v>
      </c>
      <c r="G97" s="11">
        <f t="shared" si="11"/>
        <v>0</v>
      </c>
      <c r="H97" s="8"/>
      <c r="J97" s="9">
        <f t="shared" si="7"/>
        <v>0</v>
      </c>
      <c r="Q97" s="15"/>
      <c r="R97" s="15"/>
      <c r="S97" s="15"/>
      <c r="T97" s="15"/>
      <c r="U97" s="15"/>
      <c r="V97" s="15"/>
    </row>
    <row r="98" spans="1:22" s="9" customFormat="1" ht="12.75">
      <c r="A98" s="4"/>
      <c r="B98" s="8"/>
      <c r="C98" s="31">
        <f t="shared" si="8"/>
        <v>72</v>
      </c>
      <c r="D98" s="11">
        <f t="shared" si="6"/>
        <v>0</v>
      </c>
      <c r="E98" s="11">
        <f t="shared" si="9"/>
        <v>0</v>
      </c>
      <c r="F98" s="11">
        <f t="shared" si="10"/>
        <v>0</v>
      </c>
      <c r="G98" s="11">
        <f t="shared" si="11"/>
        <v>0</v>
      </c>
      <c r="H98" s="8"/>
      <c r="J98" s="9">
        <f t="shared" si="7"/>
        <v>0</v>
      </c>
      <c r="Q98" s="15"/>
      <c r="R98" s="15"/>
      <c r="S98" s="15"/>
      <c r="T98" s="15"/>
      <c r="U98" s="15"/>
      <c r="V98" s="15"/>
    </row>
    <row r="99" spans="1:22" s="9" customFormat="1" ht="12.75">
      <c r="A99" s="4"/>
      <c r="B99" s="8"/>
      <c r="C99" s="31">
        <f t="shared" si="8"/>
        <v>73</v>
      </c>
      <c r="D99" s="11">
        <f t="shared" si="6"/>
        <v>0</v>
      </c>
      <c r="E99" s="11">
        <f t="shared" si="9"/>
        <v>0</v>
      </c>
      <c r="F99" s="11">
        <f t="shared" si="10"/>
        <v>0</v>
      </c>
      <c r="G99" s="11">
        <f t="shared" si="11"/>
        <v>0</v>
      </c>
      <c r="H99" s="8"/>
      <c r="J99" s="9">
        <f t="shared" si="7"/>
        <v>0</v>
      </c>
      <c r="Q99" s="15"/>
      <c r="R99" s="15"/>
      <c r="S99" s="15"/>
      <c r="T99" s="15"/>
      <c r="U99" s="15"/>
      <c r="V99" s="15"/>
    </row>
    <row r="100" spans="1:22" s="9" customFormat="1" ht="12.75">
      <c r="A100" s="4"/>
      <c r="B100" s="8"/>
      <c r="C100" s="31">
        <f t="shared" si="8"/>
        <v>74</v>
      </c>
      <c r="D100" s="11">
        <f t="shared" si="6"/>
        <v>0</v>
      </c>
      <c r="E100" s="11">
        <f t="shared" si="9"/>
        <v>0</v>
      </c>
      <c r="F100" s="11">
        <f t="shared" si="10"/>
        <v>0</v>
      </c>
      <c r="G100" s="11">
        <f t="shared" si="11"/>
        <v>0</v>
      </c>
      <c r="H100" s="8"/>
      <c r="J100" s="9">
        <f t="shared" si="7"/>
        <v>0</v>
      </c>
      <c r="Q100" s="15"/>
      <c r="R100" s="15"/>
      <c r="S100" s="15"/>
      <c r="T100" s="15"/>
      <c r="U100" s="15"/>
      <c r="V100" s="15"/>
    </row>
    <row r="101" spans="1:22" s="9" customFormat="1" ht="12.75">
      <c r="A101" s="4"/>
      <c r="B101" s="8"/>
      <c r="C101" s="31">
        <f t="shared" si="8"/>
        <v>75</v>
      </c>
      <c r="D101" s="11">
        <f t="shared" si="6"/>
        <v>0</v>
      </c>
      <c r="E101" s="11">
        <f t="shared" si="9"/>
        <v>0</v>
      </c>
      <c r="F101" s="11">
        <f t="shared" si="10"/>
        <v>0</v>
      </c>
      <c r="G101" s="11">
        <f t="shared" si="11"/>
        <v>0</v>
      </c>
      <c r="H101" s="8"/>
      <c r="J101" s="9">
        <f t="shared" si="7"/>
        <v>0</v>
      </c>
      <c r="Q101" s="15"/>
      <c r="R101" s="15"/>
      <c r="S101" s="15"/>
      <c r="T101" s="15"/>
      <c r="U101" s="15"/>
      <c r="V101" s="15"/>
    </row>
    <row r="102" spans="1:22" s="9" customFormat="1" ht="12.75">
      <c r="A102" s="4"/>
      <c r="B102" s="8"/>
      <c r="C102" s="31">
        <f t="shared" si="8"/>
        <v>76</v>
      </c>
      <c r="D102" s="11">
        <f t="shared" si="6"/>
        <v>0</v>
      </c>
      <c r="E102" s="11">
        <f t="shared" si="9"/>
        <v>0</v>
      </c>
      <c r="F102" s="11">
        <f t="shared" si="10"/>
        <v>0</v>
      </c>
      <c r="G102" s="11">
        <f t="shared" si="11"/>
        <v>0</v>
      </c>
      <c r="H102" s="8"/>
      <c r="J102" s="9">
        <f t="shared" si="7"/>
        <v>0</v>
      </c>
      <c r="Q102" s="15"/>
      <c r="R102" s="15"/>
      <c r="S102" s="15"/>
      <c r="T102" s="15"/>
      <c r="U102" s="15"/>
      <c r="V102" s="15"/>
    </row>
    <row r="103" spans="1:22" s="9" customFormat="1" ht="12.75">
      <c r="A103" s="4"/>
      <c r="B103" s="8"/>
      <c r="C103" s="31">
        <f t="shared" si="8"/>
        <v>77</v>
      </c>
      <c r="D103" s="11">
        <f t="shared" si="6"/>
        <v>0</v>
      </c>
      <c r="E103" s="11">
        <f t="shared" si="9"/>
        <v>0</v>
      </c>
      <c r="F103" s="11">
        <f t="shared" si="10"/>
        <v>0</v>
      </c>
      <c r="G103" s="11">
        <f t="shared" si="11"/>
        <v>0</v>
      </c>
      <c r="H103" s="8"/>
      <c r="J103" s="9">
        <f t="shared" si="7"/>
        <v>0</v>
      </c>
      <c r="Q103" s="15"/>
      <c r="R103" s="15"/>
      <c r="S103" s="15"/>
      <c r="T103" s="15"/>
      <c r="U103" s="15"/>
      <c r="V103" s="15"/>
    </row>
    <row r="104" spans="1:22" s="9" customFormat="1" ht="12.75">
      <c r="A104" s="4"/>
      <c r="B104" s="8"/>
      <c r="C104" s="31">
        <f t="shared" si="8"/>
        <v>78</v>
      </c>
      <c r="D104" s="11">
        <f t="shared" si="6"/>
        <v>0</v>
      </c>
      <c r="E104" s="11">
        <f t="shared" si="9"/>
        <v>0</v>
      </c>
      <c r="F104" s="11">
        <f t="shared" si="10"/>
        <v>0</v>
      </c>
      <c r="G104" s="11">
        <f t="shared" si="11"/>
        <v>0</v>
      </c>
      <c r="H104" s="8"/>
      <c r="J104" s="9">
        <f t="shared" si="7"/>
        <v>0</v>
      </c>
      <c r="Q104" s="15"/>
      <c r="R104" s="15"/>
      <c r="S104" s="15"/>
      <c r="T104" s="15"/>
      <c r="U104" s="15"/>
      <c r="V104" s="15"/>
    </row>
    <row r="105" spans="1:22" s="9" customFormat="1" ht="12.75">
      <c r="A105" s="4"/>
      <c r="B105" s="8"/>
      <c r="C105" s="31">
        <f t="shared" si="8"/>
        <v>79</v>
      </c>
      <c r="D105" s="11">
        <f t="shared" si="6"/>
        <v>0</v>
      </c>
      <c r="E105" s="11">
        <f t="shared" si="9"/>
        <v>0</v>
      </c>
      <c r="F105" s="11">
        <f t="shared" si="10"/>
        <v>0</v>
      </c>
      <c r="G105" s="11">
        <f t="shared" si="11"/>
        <v>0</v>
      </c>
      <c r="H105" s="8"/>
      <c r="J105" s="9">
        <f t="shared" si="7"/>
        <v>0</v>
      </c>
      <c r="Q105" s="15"/>
      <c r="R105" s="15"/>
      <c r="S105" s="15"/>
      <c r="T105" s="15"/>
      <c r="U105" s="15"/>
      <c r="V105" s="15"/>
    </row>
    <row r="106" spans="1:22" s="9" customFormat="1" ht="12.75">
      <c r="A106" s="4"/>
      <c r="B106" s="8"/>
      <c r="C106" s="31">
        <f t="shared" si="8"/>
        <v>80</v>
      </c>
      <c r="D106" s="11">
        <f t="shared" si="6"/>
        <v>0</v>
      </c>
      <c r="E106" s="11">
        <f t="shared" si="9"/>
        <v>0</v>
      </c>
      <c r="F106" s="11">
        <f t="shared" si="10"/>
        <v>0</v>
      </c>
      <c r="G106" s="11">
        <f t="shared" si="11"/>
        <v>0</v>
      </c>
      <c r="H106" s="8"/>
      <c r="J106" s="9">
        <f t="shared" si="7"/>
        <v>0</v>
      </c>
      <c r="Q106" s="15"/>
      <c r="R106" s="15"/>
      <c r="S106" s="15"/>
      <c r="T106" s="15"/>
      <c r="U106" s="15"/>
      <c r="V106" s="15"/>
    </row>
    <row r="107" spans="1:22" s="9" customFormat="1" ht="12.75">
      <c r="A107" s="4"/>
      <c r="B107" s="8"/>
      <c r="C107" s="31">
        <f t="shared" si="8"/>
        <v>81</v>
      </c>
      <c r="D107" s="11">
        <f t="shared" si="6"/>
        <v>0</v>
      </c>
      <c r="E107" s="11">
        <f t="shared" si="9"/>
        <v>0</v>
      </c>
      <c r="F107" s="11">
        <f t="shared" si="10"/>
        <v>0</v>
      </c>
      <c r="G107" s="11">
        <f t="shared" si="11"/>
        <v>0</v>
      </c>
      <c r="H107" s="8"/>
      <c r="J107" s="9">
        <f t="shared" si="7"/>
        <v>0</v>
      </c>
      <c r="Q107" s="15"/>
      <c r="R107" s="15"/>
      <c r="S107" s="15"/>
      <c r="T107" s="15"/>
      <c r="U107" s="15"/>
      <c r="V107" s="15"/>
    </row>
    <row r="108" spans="1:22" s="9" customFormat="1" ht="12.75">
      <c r="A108" s="4"/>
      <c r="B108" s="8"/>
      <c r="C108" s="31">
        <f t="shared" si="8"/>
        <v>82</v>
      </c>
      <c r="D108" s="11">
        <f t="shared" si="6"/>
        <v>0</v>
      </c>
      <c r="E108" s="11">
        <f t="shared" si="9"/>
        <v>0</v>
      </c>
      <c r="F108" s="11">
        <f t="shared" si="10"/>
        <v>0</v>
      </c>
      <c r="G108" s="11">
        <f t="shared" si="11"/>
        <v>0</v>
      </c>
      <c r="H108" s="8"/>
      <c r="J108" s="9">
        <f t="shared" si="7"/>
        <v>0</v>
      </c>
      <c r="Q108" s="15"/>
      <c r="R108" s="15"/>
      <c r="S108" s="15"/>
      <c r="T108" s="15"/>
      <c r="U108" s="15"/>
      <c r="V108" s="15"/>
    </row>
    <row r="109" spans="1:22" s="9" customFormat="1" ht="12.75">
      <c r="A109" s="4"/>
      <c r="B109" s="8"/>
      <c r="C109" s="31">
        <f t="shared" si="8"/>
        <v>83</v>
      </c>
      <c r="D109" s="11">
        <f t="shared" si="6"/>
        <v>0</v>
      </c>
      <c r="E109" s="11">
        <f t="shared" si="9"/>
        <v>0</v>
      </c>
      <c r="F109" s="11">
        <f t="shared" si="10"/>
        <v>0</v>
      </c>
      <c r="G109" s="11">
        <f t="shared" si="11"/>
        <v>0</v>
      </c>
      <c r="H109" s="8"/>
      <c r="J109" s="9">
        <f t="shared" si="7"/>
        <v>0</v>
      </c>
      <c r="Q109" s="15"/>
      <c r="R109" s="15"/>
      <c r="S109" s="15"/>
      <c r="T109" s="15"/>
      <c r="U109" s="15"/>
      <c r="V109" s="15"/>
    </row>
    <row r="110" spans="1:22" s="9" customFormat="1" ht="12.75">
      <c r="A110" s="4"/>
      <c r="B110" s="8"/>
      <c r="C110" s="31">
        <f t="shared" si="8"/>
        <v>84</v>
      </c>
      <c r="D110" s="11">
        <f t="shared" si="6"/>
        <v>0</v>
      </c>
      <c r="E110" s="11">
        <f t="shared" si="9"/>
        <v>0</v>
      </c>
      <c r="F110" s="11">
        <f t="shared" si="10"/>
        <v>0</v>
      </c>
      <c r="G110" s="11">
        <f t="shared" si="11"/>
        <v>0</v>
      </c>
      <c r="H110" s="8"/>
      <c r="J110" s="9">
        <f t="shared" si="7"/>
        <v>0</v>
      </c>
      <c r="Q110" s="15"/>
      <c r="R110" s="15"/>
      <c r="S110" s="15"/>
      <c r="T110" s="15"/>
      <c r="U110" s="15"/>
      <c r="V110" s="15"/>
    </row>
    <row r="111" spans="1:22" s="9" customFormat="1" ht="12.75">
      <c r="A111" s="4"/>
      <c r="B111" s="8"/>
      <c r="C111" s="31">
        <f t="shared" si="8"/>
        <v>85</v>
      </c>
      <c r="D111" s="11">
        <f t="shared" si="6"/>
        <v>0</v>
      </c>
      <c r="E111" s="11">
        <f t="shared" si="9"/>
        <v>0</v>
      </c>
      <c r="F111" s="11">
        <f t="shared" si="10"/>
        <v>0</v>
      </c>
      <c r="G111" s="11">
        <f t="shared" si="11"/>
        <v>0</v>
      </c>
      <c r="H111" s="8"/>
      <c r="J111" s="9">
        <f t="shared" si="7"/>
        <v>0</v>
      </c>
      <c r="Q111" s="15"/>
      <c r="R111" s="15"/>
      <c r="S111" s="15"/>
      <c r="T111" s="15"/>
      <c r="U111" s="15"/>
      <c r="V111" s="15"/>
    </row>
    <row r="112" spans="1:22" s="9" customFormat="1" ht="12.75">
      <c r="A112" s="4"/>
      <c r="B112" s="8"/>
      <c r="C112" s="31">
        <f t="shared" si="8"/>
        <v>86</v>
      </c>
      <c r="D112" s="11">
        <f t="shared" si="6"/>
        <v>0</v>
      </c>
      <c r="E112" s="11">
        <f t="shared" si="9"/>
        <v>0</v>
      </c>
      <c r="F112" s="11">
        <f t="shared" si="10"/>
        <v>0</v>
      </c>
      <c r="G112" s="11">
        <f t="shared" si="11"/>
        <v>0</v>
      </c>
      <c r="H112" s="8"/>
      <c r="J112" s="9">
        <f t="shared" si="7"/>
        <v>0</v>
      </c>
      <c r="Q112" s="15"/>
      <c r="R112" s="15"/>
      <c r="S112" s="15"/>
      <c r="T112" s="15"/>
      <c r="U112" s="15"/>
      <c r="V112" s="15"/>
    </row>
    <row r="113" spans="1:22" s="9" customFormat="1" ht="12.75">
      <c r="A113" s="4"/>
      <c r="B113" s="8"/>
      <c r="C113" s="31">
        <f t="shared" si="8"/>
        <v>87</v>
      </c>
      <c r="D113" s="11">
        <f t="shared" si="6"/>
        <v>0</v>
      </c>
      <c r="E113" s="11">
        <f t="shared" si="9"/>
        <v>0</v>
      </c>
      <c r="F113" s="11">
        <f t="shared" si="10"/>
        <v>0</v>
      </c>
      <c r="G113" s="11">
        <f t="shared" si="11"/>
        <v>0</v>
      </c>
      <c r="H113" s="8"/>
      <c r="J113" s="9">
        <f t="shared" si="7"/>
        <v>0</v>
      </c>
      <c r="Q113" s="15"/>
      <c r="R113" s="15"/>
      <c r="S113" s="15"/>
      <c r="T113" s="15"/>
      <c r="U113" s="15"/>
      <c r="V113" s="15"/>
    </row>
    <row r="114" spans="1:22" s="9" customFormat="1" ht="12.75">
      <c r="A114" s="4"/>
      <c r="B114" s="8"/>
      <c r="C114" s="31">
        <f t="shared" si="8"/>
        <v>88</v>
      </c>
      <c r="D114" s="11">
        <f t="shared" si="6"/>
        <v>0</v>
      </c>
      <c r="E114" s="11">
        <f t="shared" si="9"/>
        <v>0</v>
      </c>
      <c r="F114" s="11">
        <f t="shared" si="10"/>
        <v>0</v>
      </c>
      <c r="G114" s="11">
        <f t="shared" si="11"/>
        <v>0</v>
      </c>
      <c r="H114" s="8"/>
      <c r="J114" s="9">
        <f t="shared" si="7"/>
        <v>0</v>
      </c>
      <c r="Q114" s="15"/>
      <c r="R114" s="15"/>
      <c r="S114" s="15"/>
      <c r="T114" s="15"/>
      <c r="U114" s="15"/>
      <c r="V114" s="15"/>
    </row>
    <row r="115" spans="1:22" s="9" customFormat="1" ht="12.75">
      <c r="A115" s="4"/>
      <c r="B115" s="8"/>
      <c r="C115" s="31">
        <f t="shared" si="8"/>
        <v>89</v>
      </c>
      <c r="D115" s="11">
        <f t="shared" si="6"/>
        <v>0</v>
      </c>
      <c r="E115" s="11">
        <f t="shared" si="9"/>
        <v>0</v>
      </c>
      <c r="F115" s="11">
        <f t="shared" si="10"/>
        <v>0</v>
      </c>
      <c r="G115" s="11">
        <f t="shared" si="11"/>
        <v>0</v>
      </c>
      <c r="H115" s="8"/>
      <c r="J115" s="9">
        <f t="shared" si="7"/>
        <v>0</v>
      </c>
      <c r="Q115" s="15"/>
      <c r="R115" s="15"/>
      <c r="S115" s="15"/>
      <c r="T115" s="15"/>
      <c r="U115" s="15"/>
      <c r="V115" s="15"/>
    </row>
    <row r="116" spans="1:22" s="9" customFormat="1" ht="12.75">
      <c r="A116" s="4"/>
      <c r="B116" s="8"/>
      <c r="C116" s="31">
        <f t="shared" si="8"/>
        <v>90</v>
      </c>
      <c r="D116" s="11">
        <f t="shared" si="6"/>
        <v>0</v>
      </c>
      <c r="E116" s="11">
        <f t="shared" si="9"/>
        <v>0</v>
      </c>
      <c r="F116" s="11">
        <f t="shared" si="10"/>
        <v>0</v>
      </c>
      <c r="G116" s="11">
        <f t="shared" si="11"/>
        <v>0</v>
      </c>
      <c r="H116" s="8"/>
      <c r="J116" s="9">
        <f t="shared" si="7"/>
        <v>0</v>
      </c>
      <c r="Q116" s="15"/>
      <c r="R116" s="15"/>
      <c r="S116" s="15"/>
      <c r="T116" s="15"/>
      <c r="U116" s="15"/>
      <c r="V116" s="15"/>
    </row>
    <row r="117" spans="1:22" s="9" customFormat="1" ht="12.75">
      <c r="A117" s="4"/>
      <c r="B117" s="8"/>
      <c r="C117" s="31">
        <f t="shared" si="8"/>
        <v>91</v>
      </c>
      <c r="D117" s="11">
        <f t="shared" si="6"/>
        <v>0</v>
      </c>
      <c r="E117" s="11">
        <f t="shared" si="9"/>
        <v>0</v>
      </c>
      <c r="F117" s="11">
        <f t="shared" si="10"/>
        <v>0</v>
      </c>
      <c r="G117" s="11">
        <f t="shared" si="11"/>
        <v>0</v>
      </c>
      <c r="H117" s="8"/>
      <c r="J117" s="9">
        <f t="shared" si="7"/>
        <v>0</v>
      </c>
      <c r="Q117" s="15"/>
      <c r="R117" s="15"/>
      <c r="S117" s="15"/>
      <c r="T117" s="15"/>
      <c r="U117" s="15"/>
      <c r="V117" s="15"/>
    </row>
    <row r="118" spans="1:22" s="9" customFormat="1" ht="12.75">
      <c r="A118" s="4"/>
      <c r="B118" s="8"/>
      <c r="C118" s="31">
        <f t="shared" si="8"/>
        <v>92</v>
      </c>
      <c r="D118" s="11">
        <f t="shared" si="6"/>
        <v>0</v>
      </c>
      <c r="E118" s="11">
        <f t="shared" si="9"/>
        <v>0</v>
      </c>
      <c r="F118" s="11">
        <f t="shared" si="10"/>
        <v>0</v>
      </c>
      <c r="G118" s="11">
        <f t="shared" si="11"/>
        <v>0</v>
      </c>
      <c r="H118" s="8"/>
      <c r="J118" s="9">
        <f t="shared" si="7"/>
        <v>0</v>
      </c>
      <c r="Q118" s="15"/>
      <c r="R118" s="15"/>
      <c r="S118" s="15"/>
      <c r="T118" s="15"/>
      <c r="U118" s="15"/>
      <c r="V118" s="15"/>
    </row>
    <row r="119" spans="1:22" s="9" customFormat="1" ht="12.75">
      <c r="A119" s="4"/>
      <c r="B119" s="8"/>
      <c r="C119" s="31">
        <f t="shared" si="8"/>
        <v>93</v>
      </c>
      <c r="D119" s="11">
        <f t="shared" si="6"/>
        <v>0</v>
      </c>
      <c r="E119" s="11">
        <f t="shared" si="9"/>
        <v>0</v>
      </c>
      <c r="F119" s="11">
        <f t="shared" si="10"/>
        <v>0</v>
      </c>
      <c r="G119" s="11">
        <f t="shared" si="11"/>
        <v>0</v>
      </c>
      <c r="H119" s="8"/>
      <c r="J119" s="9">
        <f t="shared" si="7"/>
        <v>0</v>
      </c>
      <c r="Q119" s="15"/>
      <c r="R119" s="15"/>
      <c r="S119" s="15"/>
      <c r="T119" s="15"/>
      <c r="U119" s="15"/>
      <c r="V119" s="15"/>
    </row>
    <row r="120" spans="1:22" s="9" customFormat="1" ht="12.75">
      <c r="A120" s="4"/>
      <c r="B120" s="8"/>
      <c r="C120" s="31">
        <f t="shared" si="8"/>
        <v>94</v>
      </c>
      <c r="D120" s="11">
        <f t="shared" si="6"/>
        <v>0</v>
      </c>
      <c r="E120" s="11">
        <f t="shared" si="9"/>
        <v>0</v>
      </c>
      <c r="F120" s="11">
        <f t="shared" si="10"/>
        <v>0</v>
      </c>
      <c r="G120" s="11">
        <f t="shared" si="11"/>
        <v>0</v>
      </c>
      <c r="H120" s="8"/>
      <c r="J120" s="9">
        <f t="shared" si="7"/>
        <v>0</v>
      </c>
      <c r="Q120" s="15"/>
      <c r="R120" s="15"/>
      <c r="S120" s="15"/>
      <c r="T120" s="15"/>
      <c r="U120" s="15"/>
      <c r="V120" s="15"/>
    </row>
    <row r="121" spans="1:22" s="9" customFormat="1" ht="12.75">
      <c r="A121" s="4"/>
      <c r="B121" s="8"/>
      <c r="C121" s="31">
        <f t="shared" si="8"/>
        <v>95</v>
      </c>
      <c r="D121" s="11">
        <f t="shared" si="6"/>
        <v>0</v>
      </c>
      <c r="E121" s="11">
        <f t="shared" si="9"/>
        <v>0</v>
      </c>
      <c r="F121" s="11">
        <f t="shared" si="10"/>
        <v>0</v>
      </c>
      <c r="G121" s="11">
        <f t="shared" si="11"/>
        <v>0</v>
      </c>
      <c r="H121" s="8"/>
      <c r="J121" s="9">
        <f t="shared" si="7"/>
        <v>0</v>
      </c>
      <c r="Q121" s="15"/>
      <c r="R121" s="15"/>
      <c r="S121" s="15"/>
      <c r="T121" s="15"/>
      <c r="U121" s="15"/>
      <c r="V121" s="15"/>
    </row>
    <row r="122" spans="1:22" s="9" customFormat="1" ht="12.75">
      <c r="A122" s="4"/>
      <c r="B122" s="8"/>
      <c r="C122" s="31">
        <f t="shared" si="8"/>
        <v>96</v>
      </c>
      <c r="D122" s="11">
        <f t="shared" si="6"/>
        <v>0</v>
      </c>
      <c r="E122" s="11">
        <f t="shared" si="9"/>
        <v>0</v>
      </c>
      <c r="F122" s="11">
        <f t="shared" si="10"/>
        <v>0</v>
      </c>
      <c r="G122" s="11">
        <f t="shared" si="11"/>
        <v>0</v>
      </c>
      <c r="H122" s="8"/>
      <c r="J122" s="9">
        <f t="shared" si="7"/>
        <v>0</v>
      </c>
      <c r="Q122" s="15"/>
      <c r="R122" s="15"/>
      <c r="S122" s="15"/>
      <c r="T122" s="15"/>
      <c r="U122" s="15"/>
      <c r="V122" s="15"/>
    </row>
    <row r="123" spans="1:22" s="9" customFormat="1" ht="12.75">
      <c r="A123" s="4"/>
      <c r="B123" s="8"/>
      <c r="C123" s="31">
        <f t="shared" si="8"/>
        <v>97</v>
      </c>
      <c r="D123" s="11">
        <f t="shared" si="6"/>
        <v>0</v>
      </c>
      <c r="E123" s="11">
        <f t="shared" si="9"/>
        <v>0</v>
      </c>
      <c r="F123" s="11">
        <f t="shared" si="10"/>
        <v>0</v>
      </c>
      <c r="G123" s="11">
        <f t="shared" si="11"/>
        <v>0</v>
      </c>
      <c r="H123" s="8"/>
      <c r="J123" s="9">
        <f t="shared" si="7"/>
        <v>0</v>
      </c>
      <c r="Q123" s="15"/>
      <c r="R123" s="15"/>
      <c r="S123" s="15"/>
      <c r="T123" s="15"/>
      <c r="U123" s="15"/>
      <c r="V123" s="15"/>
    </row>
    <row r="124" spans="1:22" s="9" customFormat="1" ht="12.75">
      <c r="A124" s="4"/>
      <c r="B124" s="8"/>
      <c r="C124" s="31">
        <f t="shared" si="8"/>
        <v>98</v>
      </c>
      <c r="D124" s="11">
        <f t="shared" si="6"/>
        <v>0</v>
      </c>
      <c r="E124" s="11">
        <f t="shared" si="9"/>
        <v>0</v>
      </c>
      <c r="F124" s="11">
        <f t="shared" si="10"/>
        <v>0</v>
      </c>
      <c r="G124" s="11">
        <f t="shared" si="11"/>
        <v>0</v>
      </c>
      <c r="H124" s="8"/>
      <c r="J124" s="9">
        <f t="shared" si="7"/>
        <v>0</v>
      </c>
      <c r="Q124" s="15"/>
      <c r="R124" s="15"/>
      <c r="S124" s="15"/>
      <c r="T124" s="15"/>
      <c r="U124" s="15"/>
      <c r="V124" s="15"/>
    </row>
    <row r="125" spans="1:22" s="9" customFormat="1" ht="12.75">
      <c r="A125" s="4"/>
      <c r="B125" s="8"/>
      <c r="C125" s="31">
        <f t="shared" si="8"/>
        <v>99</v>
      </c>
      <c r="D125" s="11">
        <f t="shared" si="6"/>
        <v>0</v>
      </c>
      <c r="E125" s="11">
        <f t="shared" si="9"/>
        <v>0</v>
      </c>
      <c r="F125" s="11">
        <f t="shared" si="10"/>
        <v>0</v>
      </c>
      <c r="G125" s="11">
        <f t="shared" si="11"/>
        <v>0</v>
      </c>
      <c r="H125" s="8"/>
      <c r="J125" s="9">
        <f t="shared" si="7"/>
        <v>0</v>
      </c>
      <c r="Q125" s="15"/>
      <c r="R125" s="15"/>
      <c r="S125" s="15"/>
      <c r="T125" s="15"/>
      <c r="U125" s="15"/>
      <c r="V125" s="15"/>
    </row>
    <row r="126" spans="1:22" s="9" customFormat="1" ht="12.75">
      <c r="A126" s="4"/>
      <c r="B126" s="8"/>
      <c r="C126" s="31">
        <f t="shared" si="8"/>
        <v>100</v>
      </c>
      <c r="D126" s="11">
        <f t="shared" si="6"/>
        <v>0</v>
      </c>
      <c r="E126" s="11">
        <f t="shared" si="9"/>
        <v>0</v>
      </c>
      <c r="F126" s="11">
        <f t="shared" si="10"/>
        <v>0</v>
      </c>
      <c r="G126" s="11">
        <f t="shared" si="11"/>
        <v>0</v>
      </c>
      <c r="H126" s="8"/>
      <c r="J126" s="9">
        <f t="shared" si="7"/>
        <v>0</v>
      </c>
      <c r="Q126" s="15"/>
      <c r="R126" s="15"/>
      <c r="S126" s="15"/>
      <c r="T126" s="15"/>
      <c r="U126" s="15"/>
      <c r="V126" s="15"/>
    </row>
    <row r="127" spans="1:22" s="9" customFormat="1" ht="12.75">
      <c r="A127" s="4"/>
      <c r="B127" s="8"/>
      <c r="C127" s="31">
        <f t="shared" si="8"/>
        <v>101</v>
      </c>
      <c r="D127" s="11">
        <f t="shared" si="6"/>
        <v>0</v>
      </c>
      <c r="E127" s="11">
        <f t="shared" si="9"/>
        <v>0</v>
      </c>
      <c r="F127" s="11">
        <f t="shared" si="10"/>
        <v>0</v>
      </c>
      <c r="G127" s="11">
        <f t="shared" si="11"/>
        <v>0</v>
      </c>
      <c r="H127" s="8"/>
      <c r="J127" s="9">
        <f t="shared" si="7"/>
        <v>0</v>
      </c>
      <c r="Q127" s="15"/>
      <c r="R127" s="15"/>
      <c r="S127" s="15"/>
      <c r="T127" s="15"/>
      <c r="U127" s="15"/>
      <c r="V127" s="15"/>
    </row>
    <row r="128" spans="1:22" s="9" customFormat="1" ht="12.75">
      <c r="A128" s="4"/>
      <c r="B128" s="8"/>
      <c r="C128" s="31">
        <f t="shared" si="8"/>
        <v>102</v>
      </c>
      <c r="D128" s="11">
        <f t="shared" si="6"/>
        <v>0</v>
      </c>
      <c r="E128" s="11">
        <f t="shared" si="9"/>
        <v>0</v>
      </c>
      <c r="F128" s="11">
        <f t="shared" si="10"/>
        <v>0</v>
      </c>
      <c r="G128" s="11">
        <f t="shared" si="11"/>
        <v>0</v>
      </c>
      <c r="H128" s="8"/>
      <c r="J128" s="9">
        <f t="shared" si="7"/>
        <v>0</v>
      </c>
      <c r="Q128" s="15"/>
      <c r="R128" s="15"/>
      <c r="S128" s="15"/>
      <c r="T128" s="15"/>
      <c r="U128" s="15"/>
      <c r="V128" s="15"/>
    </row>
    <row r="129" spans="1:22" s="9" customFormat="1" ht="12.75">
      <c r="A129" s="4"/>
      <c r="B129" s="8"/>
      <c r="C129" s="31">
        <f t="shared" si="8"/>
        <v>103</v>
      </c>
      <c r="D129" s="11">
        <f t="shared" si="6"/>
        <v>0</v>
      </c>
      <c r="E129" s="11">
        <f t="shared" si="9"/>
        <v>0</v>
      </c>
      <c r="F129" s="11">
        <f t="shared" si="10"/>
        <v>0</v>
      </c>
      <c r="G129" s="11">
        <f t="shared" si="11"/>
        <v>0</v>
      </c>
      <c r="H129" s="8"/>
      <c r="J129" s="9">
        <f t="shared" si="7"/>
        <v>0</v>
      </c>
      <c r="Q129" s="15"/>
      <c r="R129" s="15"/>
      <c r="S129" s="15"/>
      <c r="T129" s="15"/>
      <c r="U129" s="15"/>
      <c r="V129" s="15"/>
    </row>
    <row r="130" spans="1:22" s="9" customFormat="1" ht="12.75">
      <c r="A130" s="4"/>
      <c r="B130" s="8"/>
      <c r="C130" s="31">
        <f t="shared" si="8"/>
        <v>104</v>
      </c>
      <c r="D130" s="11">
        <f t="shared" si="6"/>
        <v>0</v>
      </c>
      <c r="E130" s="11">
        <f t="shared" si="9"/>
        <v>0</v>
      </c>
      <c r="F130" s="11">
        <f t="shared" si="10"/>
        <v>0</v>
      </c>
      <c r="G130" s="11">
        <f t="shared" si="11"/>
        <v>0</v>
      </c>
      <c r="H130" s="8"/>
      <c r="J130" s="9">
        <f t="shared" si="7"/>
        <v>0</v>
      </c>
      <c r="Q130" s="15"/>
      <c r="R130" s="15"/>
      <c r="S130" s="15"/>
      <c r="T130" s="15"/>
      <c r="U130" s="15"/>
      <c r="V130" s="15"/>
    </row>
    <row r="131" spans="1:22" s="9" customFormat="1" ht="12.75">
      <c r="A131" s="4"/>
      <c r="B131" s="8"/>
      <c r="C131" s="31">
        <f t="shared" si="8"/>
        <v>105</v>
      </c>
      <c r="D131" s="11">
        <f t="shared" si="6"/>
        <v>0</v>
      </c>
      <c r="E131" s="11">
        <f t="shared" si="9"/>
        <v>0</v>
      </c>
      <c r="F131" s="11">
        <f t="shared" si="10"/>
        <v>0</v>
      </c>
      <c r="G131" s="11">
        <f t="shared" si="11"/>
        <v>0</v>
      </c>
      <c r="H131" s="8"/>
      <c r="J131" s="9">
        <f t="shared" si="7"/>
        <v>0</v>
      </c>
      <c r="Q131" s="15"/>
      <c r="R131" s="15"/>
      <c r="S131" s="15"/>
      <c r="T131" s="15"/>
      <c r="U131" s="15"/>
      <c r="V131" s="15"/>
    </row>
    <row r="132" spans="1:22" s="9" customFormat="1" ht="12.75">
      <c r="A132" s="4"/>
      <c r="B132" s="8"/>
      <c r="C132" s="31">
        <f t="shared" si="8"/>
        <v>106</v>
      </c>
      <c r="D132" s="11">
        <f t="shared" si="6"/>
        <v>0</v>
      </c>
      <c r="E132" s="11">
        <f t="shared" si="9"/>
        <v>0</v>
      </c>
      <c r="F132" s="11">
        <f t="shared" si="10"/>
        <v>0</v>
      </c>
      <c r="G132" s="11">
        <f t="shared" si="11"/>
        <v>0</v>
      </c>
      <c r="H132" s="8"/>
      <c r="J132" s="9">
        <f t="shared" si="7"/>
        <v>0</v>
      </c>
      <c r="Q132" s="15"/>
      <c r="R132" s="15"/>
      <c r="S132" s="15"/>
      <c r="T132" s="15"/>
      <c r="U132" s="15"/>
      <c r="V132" s="15"/>
    </row>
    <row r="133" spans="1:22" s="9" customFormat="1" ht="12.75">
      <c r="A133" s="4"/>
      <c r="B133" s="8"/>
      <c r="C133" s="31">
        <f t="shared" si="8"/>
        <v>107</v>
      </c>
      <c r="D133" s="11">
        <f t="shared" si="6"/>
        <v>0</v>
      </c>
      <c r="E133" s="11">
        <f t="shared" si="9"/>
        <v>0</v>
      </c>
      <c r="F133" s="11">
        <f t="shared" si="10"/>
        <v>0</v>
      </c>
      <c r="G133" s="11">
        <f t="shared" si="11"/>
        <v>0</v>
      </c>
      <c r="H133" s="8"/>
      <c r="J133" s="9">
        <f t="shared" si="7"/>
        <v>0</v>
      </c>
      <c r="Q133" s="15"/>
      <c r="R133" s="15"/>
      <c r="S133" s="15"/>
      <c r="T133" s="15"/>
      <c r="U133" s="15"/>
      <c r="V133" s="15"/>
    </row>
    <row r="134" spans="1:22" s="9" customFormat="1" ht="12.75">
      <c r="A134" s="4"/>
      <c r="B134" s="8"/>
      <c r="C134" s="31">
        <f t="shared" si="8"/>
        <v>108</v>
      </c>
      <c r="D134" s="11">
        <f t="shared" si="6"/>
        <v>0</v>
      </c>
      <c r="E134" s="11">
        <f t="shared" si="9"/>
        <v>0</v>
      </c>
      <c r="F134" s="11">
        <f t="shared" si="10"/>
        <v>0</v>
      </c>
      <c r="G134" s="11">
        <f t="shared" si="11"/>
        <v>0</v>
      </c>
      <c r="H134" s="8"/>
      <c r="J134" s="9">
        <f t="shared" si="7"/>
        <v>0</v>
      </c>
      <c r="Q134" s="15"/>
      <c r="R134" s="15"/>
      <c r="S134" s="15"/>
      <c r="T134" s="15"/>
      <c r="U134" s="15"/>
      <c r="V134" s="15"/>
    </row>
    <row r="135" spans="1:22" s="9" customFormat="1" ht="12.75">
      <c r="A135" s="4"/>
      <c r="B135" s="8"/>
      <c r="C135" s="31">
        <f t="shared" si="8"/>
        <v>109</v>
      </c>
      <c r="D135" s="11">
        <f t="shared" si="6"/>
        <v>0</v>
      </c>
      <c r="E135" s="11">
        <f t="shared" si="9"/>
        <v>0</v>
      </c>
      <c r="F135" s="11">
        <f t="shared" si="10"/>
        <v>0</v>
      </c>
      <c r="G135" s="11">
        <f t="shared" si="11"/>
        <v>0</v>
      </c>
      <c r="H135" s="8"/>
      <c r="J135" s="9">
        <f t="shared" si="7"/>
        <v>0</v>
      </c>
      <c r="Q135" s="15"/>
      <c r="R135" s="15"/>
      <c r="S135" s="15"/>
      <c r="T135" s="15"/>
      <c r="U135" s="15"/>
      <c r="V135" s="15"/>
    </row>
    <row r="136" spans="1:22" s="9" customFormat="1" ht="12.75">
      <c r="A136" s="4"/>
      <c r="B136" s="8"/>
      <c r="C136" s="31">
        <f t="shared" si="8"/>
        <v>110</v>
      </c>
      <c r="D136" s="11">
        <f t="shared" si="6"/>
        <v>0</v>
      </c>
      <c r="E136" s="11">
        <f t="shared" si="9"/>
        <v>0</v>
      </c>
      <c r="F136" s="11">
        <f t="shared" si="10"/>
        <v>0</v>
      </c>
      <c r="G136" s="11">
        <f t="shared" si="11"/>
        <v>0</v>
      </c>
      <c r="H136" s="8"/>
      <c r="J136" s="9">
        <f t="shared" si="7"/>
        <v>0</v>
      </c>
      <c r="Q136" s="15"/>
      <c r="R136" s="15"/>
      <c r="S136" s="15"/>
      <c r="T136" s="15"/>
      <c r="U136" s="15"/>
      <c r="V136" s="15"/>
    </row>
    <row r="137" spans="1:22" s="9" customFormat="1" ht="12.75">
      <c r="A137" s="4"/>
      <c r="B137" s="8"/>
      <c r="C137" s="31">
        <f t="shared" si="8"/>
        <v>111</v>
      </c>
      <c r="D137" s="11">
        <f t="shared" si="6"/>
        <v>0</v>
      </c>
      <c r="E137" s="11">
        <f t="shared" si="9"/>
        <v>0</v>
      </c>
      <c r="F137" s="11">
        <f t="shared" si="10"/>
        <v>0</v>
      </c>
      <c r="G137" s="11">
        <f t="shared" si="11"/>
        <v>0</v>
      </c>
      <c r="H137" s="8"/>
      <c r="J137" s="9">
        <f t="shared" si="7"/>
        <v>0</v>
      </c>
      <c r="Q137" s="15"/>
      <c r="R137" s="15"/>
      <c r="S137" s="15"/>
      <c r="T137" s="15"/>
      <c r="U137" s="15"/>
      <c r="V137" s="15"/>
    </row>
    <row r="138" spans="1:22" s="9" customFormat="1" ht="12.75">
      <c r="A138" s="4"/>
      <c r="B138" s="8"/>
      <c r="C138" s="31">
        <f t="shared" si="8"/>
        <v>112</v>
      </c>
      <c r="D138" s="11">
        <f t="shared" si="6"/>
        <v>0</v>
      </c>
      <c r="E138" s="11">
        <f t="shared" si="9"/>
        <v>0</v>
      </c>
      <c r="F138" s="11">
        <f t="shared" si="10"/>
        <v>0</v>
      </c>
      <c r="G138" s="11">
        <f t="shared" si="11"/>
        <v>0</v>
      </c>
      <c r="H138" s="8"/>
      <c r="J138" s="9">
        <f t="shared" si="7"/>
        <v>0</v>
      </c>
      <c r="Q138" s="15"/>
      <c r="R138" s="15"/>
      <c r="S138" s="15"/>
      <c r="T138" s="15"/>
      <c r="U138" s="15"/>
      <c r="V138" s="15"/>
    </row>
    <row r="139" spans="1:22" s="9" customFormat="1" ht="12.75">
      <c r="A139" s="4"/>
      <c r="B139" s="8"/>
      <c r="C139" s="31">
        <f t="shared" si="8"/>
        <v>113</v>
      </c>
      <c r="D139" s="11">
        <f t="shared" si="6"/>
        <v>0</v>
      </c>
      <c r="E139" s="11">
        <f t="shared" si="9"/>
        <v>0</v>
      </c>
      <c r="F139" s="11">
        <f t="shared" si="10"/>
        <v>0</v>
      </c>
      <c r="G139" s="11">
        <f t="shared" si="11"/>
        <v>0</v>
      </c>
      <c r="H139" s="8"/>
      <c r="J139" s="9">
        <f t="shared" si="7"/>
        <v>0</v>
      </c>
      <c r="Q139" s="15"/>
      <c r="R139" s="15"/>
      <c r="S139" s="15"/>
      <c r="T139" s="15"/>
      <c r="U139" s="15"/>
      <c r="V139" s="15"/>
    </row>
    <row r="140" spans="1:22" s="9" customFormat="1" ht="12.75">
      <c r="A140" s="4"/>
      <c r="B140" s="8"/>
      <c r="C140" s="31">
        <f t="shared" si="8"/>
        <v>114</v>
      </c>
      <c r="D140" s="11">
        <f t="shared" si="6"/>
        <v>0</v>
      </c>
      <c r="E140" s="11">
        <f t="shared" si="9"/>
        <v>0</v>
      </c>
      <c r="F140" s="11">
        <f t="shared" si="10"/>
        <v>0</v>
      </c>
      <c r="G140" s="11">
        <f t="shared" si="11"/>
        <v>0</v>
      </c>
      <c r="H140" s="8"/>
      <c r="J140" s="9">
        <f t="shared" si="7"/>
        <v>0</v>
      </c>
      <c r="Q140" s="15"/>
      <c r="R140" s="15"/>
      <c r="S140" s="15"/>
      <c r="T140" s="15"/>
      <c r="U140" s="15"/>
      <c r="V140" s="15"/>
    </row>
    <row r="141" spans="1:22" s="9" customFormat="1" ht="12.75">
      <c r="A141" s="4"/>
      <c r="B141" s="8"/>
      <c r="C141" s="31">
        <f t="shared" si="8"/>
        <v>115</v>
      </c>
      <c r="D141" s="11">
        <f t="shared" si="6"/>
        <v>0</v>
      </c>
      <c r="E141" s="11">
        <f t="shared" si="9"/>
        <v>0</v>
      </c>
      <c r="F141" s="11">
        <f t="shared" si="10"/>
        <v>0</v>
      </c>
      <c r="G141" s="11">
        <f t="shared" si="11"/>
        <v>0</v>
      </c>
      <c r="H141" s="8"/>
      <c r="J141" s="9">
        <f t="shared" si="7"/>
        <v>0</v>
      </c>
      <c r="Q141" s="15"/>
      <c r="R141" s="15"/>
      <c r="S141" s="15"/>
      <c r="T141" s="15"/>
      <c r="U141" s="15"/>
      <c r="V141" s="15"/>
    </row>
    <row r="142" spans="1:22" s="9" customFormat="1" ht="12.75">
      <c r="A142" s="4"/>
      <c r="B142" s="8"/>
      <c r="C142" s="31">
        <f t="shared" si="8"/>
        <v>116</v>
      </c>
      <c r="D142" s="11">
        <f t="shared" si="6"/>
        <v>0</v>
      </c>
      <c r="E142" s="11">
        <f t="shared" si="9"/>
        <v>0</v>
      </c>
      <c r="F142" s="11">
        <f t="shared" si="10"/>
        <v>0</v>
      </c>
      <c r="G142" s="11">
        <f t="shared" si="11"/>
        <v>0</v>
      </c>
      <c r="H142" s="8"/>
      <c r="J142" s="9">
        <f t="shared" si="7"/>
        <v>0</v>
      </c>
      <c r="Q142" s="15"/>
      <c r="R142" s="15"/>
      <c r="S142" s="15"/>
      <c r="T142" s="15"/>
      <c r="U142" s="15"/>
      <c r="V142" s="15"/>
    </row>
    <row r="143" spans="1:22" s="9" customFormat="1" ht="12.75">
      <c r="A143" s="4"/>
      <c r="B143" s="8"/>
      <c r="C143" s="31">
        <f t="shared" si="8"/>
        <v>117</v>
      </c>
      <c r="D143" s="11">
        <f t="shared" si="6"/>
        <v>0</v>
      </c>
      <c r="E143" s="11">
        <f t="shared" si="9"/>
        <v>0</v>
      </c>
      <c r="F143" s="11">
        <f t="shared" si="10"/>
        <v>0</v>
      </c>
      <c r="G143" s="11">
        <f t="shared" si="11"/>
        <v>0</v>
      </c>
      <c r="H143" s="8"/>
      <c r="J143" s="9">
        <f t="shared" si="7"/>
        <v>0</v>
      </c>
      <c r="Q143" s="15"/>
      <c r="R143" s="15"/>
      <c r="S143" s="15"/>
      <c r="T143" s="15"/>
      <c r="U143" s="15"/>
      <c r="V143" s="15"/>
    </row>
    <row r="144" spans="1:22" s="9" customFormat="1" ht="12.75">
      <c r="A144" s="4"/>
      <c r="B144" s="8"/>
      <c r="C144" s="31">
        <f t="shared" si="8"/>
        <v>118</v>
      </c>
      <c r="D144" s="11">
        <f t="shared" si="6"/>
        <v>0</v>
      </c>
      <c r="E144" s="11">
        <f t="shared" si="9"/>
        <v>0</v>
      </c>
      <c r="F144" s="11">
        <f t="shared" si="10"/>
        <v>0</v>
      </c>
      <c r="G144" s="11">
        <f t="shared" si="11"/>
        <v>0</v>
      </c>
      <c r="H144" s="8"/>
      <c r="J144" s="9">
        <f t="shared" si="7"/>
        <v>0</v>
      </c>
      <c r="Q144" s="15"/>
      <c r="R144" s="15"/>
      <c r="S144" s="15"/>
      <c r="T144" s="15"/>
      <c r="U144" s="15"/>
      <c r="V144" s="15"/>
    </row>
    <row r="145" spans="1:22" s="9" customFormat="1" ht="12.75">
      <c r="A145" s="4"/>
      <c r="B145" s="8"/>
      <c r="C145" s="31">
        <f t="shared" si="8"/>
        <v>119</v>
      </c>
      <c r="D145" s="11">
        <f t="shared" si="6"/>
        <v>0</v>
      </c>
      <c r="E145" s="11">
        <f t="shared" si="9"/>
        <v>0</v>
      </c>
      <c r="F145" s="11">
        <f t="shared" si="10"/>
        <v>0</v>
      </c>
      <c r="G145" s="11">
        <f t="shared" si="11"/>
        <v>0</v>
      </c>
      <c r="H145" s="8"/>
      <c r="J145" s="9">
        <f t="shared" si="7"/>
        <v>0</v>
      </c>
      <c r="Q145" s="15"/>
      <c r="R145" s="15"/>
      <c r="S145" s="15"/>
      <c r="T145" s="15"/>
      <c r="U145" s="15"/>
      <c r="V145" s="15"/>
    </row>
    <row r="146" spans="1:22" s="9" customFormat="1" ht="12.75">
      <c r="A146" s="4"/>
      <c r="B146" s="8"/>
      <c r="C146" s="31">
        <f t="shared" si="8"/>
        <v>120</v>
      </c>
      <c r="D146" s="11">
        <f t="shared" si="6"/>
        <v>0</v>
      </c>
      <c r="E146" s="11">
        <f t="shared" si="9"/>
        <v>0</v>
      </c>
      <c r="F146" s="11">
        <f t="shared" si="10"/>
        <v>0</v>
      </c>
      <c r="G146" s="11">
        <f t="shared" si="11"/>
        <v>0</v>
      </c>
      <c r="H146" s="8"/>
      <c r="J146" s="9">
        <f t="shared" si="7"/>
        <v>0</v>
      </c>
      <c r="Q146" s="15"/>
      <c r="R146" s="15"/>
      <c r="S146" s="15"/>
      <c r="T146" s="15"/>
      <c r="U146" s="15"/>
      <c r="V146" s="15"/>
    </row>
    <row r="147" spans="1:22" s="9" customFormat="1" ht="12.75">
      <c r="A147" s="4"/>
      <c r="B147" s="8"/>
      <c r="C147" s="31">
        <f t="shared" si="8"/>
        <v>121</v>
      </c>
      <c r="D147" s="11">
        <f t="shared" si="6"/>
        <v>0</v>
      </c>
      <c r="E147" s="11">
        <f t="shared" si="9"/>
        <v>0</v>
      </c>
      <c r="F147" s="11">
        <f t="shared" si="10"/>
        <v>0</v>
      </c>
      <c r="G147" s="11">
        <f t="shared" si="11"/>
        <v>0</v>
      </c>
      <c r="H147" s="8"/>
      <c r="J147" s="9">
        <f t="shared" si="7"/>
        <v>0</v>
      </c>
      <c r="Q147" s="15"/>
      <c r="R147" s="15"/>
      <c r="S147" s="15"/>
      <c r="T147" s="15"/>
      <c r="U147" s="15"/>
      <c r="V147" s="15"/>
    </row>
    <row r="148" spans="1:22" s="9" customFormat="1" ht="12.75">
      <c r="A148" s="4"/>
      <c r="B148" s="8"/>
      <c r="C148" s="31">
        <f t="shared" si="8"/>
        <v>122</v>
      </c>
      <c r="D148" s="11">
        <f t="shared" si="6"/>
        <v>0</v>
      </c>
      <c r="E148" s="11">
        <f t="shared" si="9"/>
        <v>0</v>
      </c>
      <c r="F148" s="11">
        <f t="shared" si="10"/>
        <v>0</v>
      </c>
      <c r="G148" s="11">
        <f t="shared" si="11"/>
        <v>0</v>
      </c>
      <c r="H148" s="8"/>
      <c r="J148" s="9">
        <f t="shared" si="7"/>
        <v>0</v>
      </c>
      <c r="Q148" s="15"/>
      <c r="R148" s="15"/>
      <c r="S148" s="15"/>
      <c r="T148" s="15"/>
      <c r="U148" s="15"/>
      <c r="V148" s="15"/>
    </row>
    <row r="149" spans="1:22" s="9" customFormat="1" ht="12.75">
      <c r="A149" s="4"/>
      <c r="B149" s="8"/>
      <c r="C149" s="31">
        <f t="shared" si="8"/>
        <v>123</v>
      </c>
      <c r="D149" s="11">
        <f t="shared" si="6"/>
        <v>0</v>
      </c>
      <c r="E149" s="11">
        <f t="shared" si="9"/>
        <v>0</v>
      </c>
      <c r="F149" s="11">
        <f t="shared" si="10"/>
        <v>0</v>
      </c>
      <c r="G149" s="11">
        <f t="shared" si="11"/>
        <v>0</v>
      </c>
      <c r="H149" s="8"/>
      <c r="J149" s="9">
        <f t="shared" si="7"/>
        <v>0</v>
      </c>
      <c r="Q149" s="15"/>
      <c r="R149" s="15"/>
      <c r="S149" s="15"/>
      <c r="T149" s="15"/>
      <c r="U149" s="15"/>
      <c r="V149" s="15"/>
    </row>
    <row r="150" spans="1:22" s="9" customFormat="1" ht="12.75">
      <c r="A150" s="4"/>
      <c r="B150" s="8"/>
      <c r="C150" s="31">
        <f t="shared" si="8"/>
        <v>124</v>
      </c>
      <c r="D150" s="11">
        <f t="shared" si="6"/>
        <v>0</v>
      </c>
      <c r="E150" s="11">
        <f t="shared" si="9"/>
        <v>0</v>
      </c>
      <c r="F150" s="11">
        <f t="shared" si="10"/>
        <v>0</v>
      </c>
      <c r="G150" s="11">
        <f t="shared" si="11"/>
        <v>0</v>
      </c>
      <c r="H150" s="8"/>
      <c r="J150" s="9">
        <f t="shared" si="7"/>
        <v>0</v>
      </c>
      <c r="Q150" s="15"/>
      <c r="R150" s="15"/>
      <c r="S150" s="15"/>
      <c r="T150" s="15"/>
      <c r="U150" s="15"/>
      <c r="V150" s="15"/>
    </row>
    <row r="151" spans="1:22" s="9" customFormat="1" ht="12.75">
      <c r="A151" s="4"/>
      <c r="B151" s="8"/>
      <c r="C151" s="31">
        <f t="shared" si="8"/>
        <v>125</v>
      </c>
      <c r="D151" s="11">
        <f t="shared" si="6"/>
        <v>0</v>
      </c>
      <c r="E151" s="11">
        <f t="shared" si="9"/>
        <v>0</v>
      </c>
      <c r="F151" s="11">
        <f t="shared" si="10"/>
        <v>0</v>
      </c>
      <c r="G151" s="11">
        <f t="shared" si="11"/>
        <v>0</v>
      </c>
      <c r="H151" s="8"/>
      <c r="J151" s="9">
        <f t="shared" si="7"/>
        <v>0</v>
      </c>
      <c r="Q151" s="15"/>
      <c r="R151" s="15"/>
      <c r="S151" s="15"/>
      <c r="T151" s="15"/>
      <c r="U151" s="15"/>
      <c r="V151" s="15"/>
    </row>
    <row r="152" spans="1:22" s="9" customFormat="1" ht="12.75">
      <c r="A152" s="4"/>
      <c r="B152" s="8"/>
      <c r="C152" s="31">
        <f t="shared" si="8"/>
        <v>126</v>
      </c>
      <c r="D152" s="11">
        <f t="shared" si="6"/>
        <v>0</v>
      </c>
      <c r="E152" s="11">
        <f t="shared" si="9"/>
        <v>0</v>
      </c>
      <c r="F152" s="11">
        <f t="shared" si="10"/>
        <v>0</v>
      </c>
      <c r="G152" s="11">
        <f t="shared" si="11"/>
        <v>0</v>
      </c>
      <c r="H152" s="8"/>
      <c r="J152" s="9">
        <f t="shared" si="7"/>
        <v>0</v>
      </c>
      <c r="Q152" s="15"/>
      <c r="R152" s="15"/>
      <c r="S152" s="15"/>
      <c r="T152" s="15"/>
      <c r="U152" s="15"/>
      <c r="V152" s="15"/>
    </row>
    <row r="153" spans="1:22" s="9" customFormat="1" ht="12.75">
      <c r="A153" s="4"/>
      <c r="B153" s="8"/>
      <c r="C153" s="31">
        <f t="shared" si="8"/>
        <v>127</v>
      </c>
      <c r="D153" s="11">
        <f t="shared" si="6"/>
        <v>0</v>
      </c>
      <c r="E153" s="11">
        <f t="shared" si="9"/>
        <v>0</v>
      </c>
      <c r="F153" s="11">
        <f t="shared" si="10"/>
        <v>0</v>
      </c>
      <c r="G153" s="11">
        <f t="shared" si="11"/>
        <v>0</v>
      </c>
      <c r="H153" s="8"/>
      <c r="J153" s="9">
        <f t="shared" si="7"/>
        <v>0</v>
      </c>
      <c r="Q153" s="15"/>
      <c r="R153" s="15"/>
      <c r="S153" s="15"/>
      <c r="T153" s="15"/>
      <c r="U153" s="15"/>
      <c r="V153" s="15"/>
    </row>
    <row r="154" spans="1:22" s="9" customFormat="1" ht="12.75">
      <c r="A154" s="4"/>
      <c r="B154" s="8"/>
      <c r="C154" s="31">
        <f t="shared" si="8"/>
        <v>128</v>
      </c>
      <c r="D154" s="11">
        <f t="shared" si="6"/>
        <v>0</v>
      </c>
      <c r="E154" s="11">
        <f t="shared" si="9"/>
        <v>0</v>
      </c>
      <c r="F154" s="11">
        <f t="shared" si="10"/>
        <v>0</v>
      </c>
      <c r="G154" s="11">
        <f t="shared" si="11"/>
        <v>0</v>
      </c>
      <c r="H154" s="8"/>
      <c r="J154" s="9">
        <f t="shared" si="7"/>
        <v>0</v>
      </c>
      <c r="Q154" s="15"/>
      <c r="R154" s="15"/>
      <c r="S154" s="15"/>
      <c r="T154" s="15"/>
      <c r="U154" s="15"/>
      <c r="V154" s="15"/>
    </row>
    <row r="155" spans="1:22" s="9" customFormat="1" ht="12.75">
      <c r="A155" s="4"/>
      <c r="B155" s="8"/>
      <c r="C155" s="31">
        <f t="shared" si="8"/>
        <v>129</v>
      </c>
      <c r="D155" s="11">
        <f t="shared" si="6"/>
        <v>0</v>
      </c>
      <c r="E155" s="11">
        <f t="shared" si="9"/>
        <v>0</v>
      </c>
      <c r="F155" s="11">
        <f t="shared" si="10"/>
        <v>0</v>
      </c>
      <c r="G155" s="11">
        <f t="shared" si="11"/>
        <v>0</v>
      </c>
      <c r="H155" s="8"/>
      <c r="J155" s="9">
        <f t="shared" si="7"/>
        <v>0</v>
      </c>
      <c r="Q155" s="15"/>
      <c r="R155" s="15"/>
      <c r="S155" s="15"/>
      <c r="T155" s="15"/>
      <c r="U155" s="15"/>
      <c r="V155" s="15"/>
    </row>
    <row r="156" spans="1:22" s="9" customFormat="1" ht="12.75">
      <c r="A156" s="4"/>
      <c r="B156" s="8"/>
      <c r="C156" s="31">
        <f t="shared" si="8"/>
        <v>130</v>
      </c>
      <c r="D156" s="11">
        <f aca="true" t="shared" si="12" ref="D156:D219">IF(C156&lt;=$E$16,0,(IF(G155&lt;=($E$9+$E$13),G155,$E$9)))</f>
        <v>0</v>
      </c>
      <c r="E156" s="11">
        <f t="shared" si="9"/>
        <v>0</v>
      </c>
      <c r="F156" s="11">
        <f t="shared" si="10"/>
        <v>0</v>
      </c>
      <c r="G156" s="11">
        <f t="shared" si="11"/>
        <v>0</v>
      </c>
      <c r="H156" s="8"/>
      <c r="J156" s="9">
        <f aca="true" t="shared" si="13" ref="J156:J219">IF(F156=0,0,1)</f>
        <v>0</v>
      </c>
      <c r="Q156" s="15"/>
      <c r="R156" s="15"/>
      <c r="S156" s="15"/>
      <c r="T156" s="15"/>
      <c r="U156" s="15"/>
      <c r="V156" s="15"/>
    </row>
    <row r="157" spans="1:22" s="9" customFormat="1" ht="12.75">
      <c r="A157" s="4"/>
      <c r="B157" s="8"/>
      <c r="C157" s="31">
        <f aca="true" t="shared" si="14" ref="C157:C208">C156+1</f>
        <v>131</v>
      </c>
      <c r="D157" s="11">
        <f t="shared" si="12"/>
        <v>0</v>
      </c>
      <c r="E157" s="11">
        <f aca="true" t="shared" si="15" ref="E157:E220">ROUND(G156*$E$11,0)</f>
        <v>0</v>
      </c>
      <c r="F157" s="11">
        <f aca="true" t="shared" si="16" ref="F157:F220">IF(G156=0,0,(ROUND((D157+E157+$E$13),0)))</f>
        <v>0</v>
      </c>
      <c r="G157" s="11">
        <f aca="true" t="shared" si="17" ref="G157:G208">G156-D157</f>
        <v>0</v>
      </c>
      <c r="H157" s="8"/>
      <c r="J157" s="9">
        <f t="shared" si="13"/>
        <v>0</v>
      </c>
      <c r="Q157" s="15"/>
      <c r="R157" s="15"/>
      <c r="S157" s="15"/>
      <c r="T157" s="15"/>
      <c r="U157" s="15"/>
      <c r="V157" s="15"/>
    </row>
    <row r="158" spans="1:22" s="9" customFormat="1" ht="12.75">
      <c r="A158" s="4"/>
      <c r="B158" s="8"/>
      <c r="C158" s="31">
        <f t="shared" si="14"/>
        <v>132</v>
      </c>
      <c r="D158" s="11">
        <f t="shared" si="12"/>
        <v>0</v>
      </c>
      <c r="E158" s="11">
        <f t="shared" si="15"/>
        <v>0</v>
      </c>
      <c r="F158" s="11">
        <f t="shared" si="16"/>
        <v>0</v>
      </c>
      <c r="G158" s="11">
        <f t="shared" si="17"/>
        <v>0</v>
      </c>
      <c r="H158" s="8"/>
      <c r="J158" s="9">
        <f t="shared" si="13"/>
        <v>0</v>
      </c>
      <c r="Q158" s="15"/>
      <c r="R158" s="15"/>
      <c r="S158" s="15"/>
      <c r="T158" s="15"/>
      <c r="U158" s="15"/>
      <c r="V158" s="15"/>
    </row>
    <row r="159" spans="1:22" s="9" customFormat="1" ht="12.75">
      <c r="A159" s="4"/>
      <c r="B159" s="8"/>
      <c r="C159" s="31">
        <f t="shared" si="14"/>
        <v>133</v>
      </c>
      <c r="D159" s="11">
        <f t="shared" si="12"/>
        <v>0</v>
      </c>
      <c r="E159" s="11">
        <f t="shared" si="15"/>
        <v>0</v>
      </c>
      <c r="F159" s="11">
        <f t="shared" si="16"/>
        <v>0</v>
      </c>
      <c r="G159" s="11">
        <f t="shared" si="17"/>
        <v>0</v>
      </c>
      <c r="H159" s="8"/>
      <c r="J159" s="9">
        <f t="shared" si="13"/>
        <v>0</v>
      </c>
      <c r="Q159" s="15"/>
      <c r="R159" s="15"/>
      <c r="S159" s="15"/>
      <c r="T159" s="15"/>
      <c r="U159" s="15"/>
      <c r="V159" s="15"/>
    </row>
    <row r="160" spans="1:22" s="9" customFormat="1" ht="12.75">
      <c r="A160" s="4"/>
      <c r="B160" s="8"/>
      <c r="C160" s="31">
        <f t="shared" si="14"/>
        <v>134</v>
      </c>
      <c r="D160" s="11">
        <f t="shared" si="12"/>
        <v>0</v>
      </c>
      <c r="E160" s="11">
        <f t="shared" si="15"/>
        <v>0</v>
      </c>
      <c r="F160" s="11">
        <f t="shared" si="16"/>
        <v>0</v>
      </c>
      <c r="G160" s="11">
        <f t="shared" si="17"/>
        <v>0</v>
      </c>
      <c r="H160" s="8"/>
      <c r="J160" s="9">
        <f t="shared" si="13"/>
        <v>0</v>
      </c>
      <c r="Q160" s="15"/>
      <c r="R160" s="15"/>
      <c r="S160" s="15"/>
      <c r="T160" s="15"/>
      <c r="U160" s="15"/>
      <c r="V160" s="15"/>
    </row>
    <row r="161" spans="1:22" s="9" customFormat="1" ht="12.75">
      <c r="A161" s="4"/>
      <c r="B161" s="8"/>
      <c r="C161" s="31">
        <f t="shared" si="14"/>
        <v>135</v>
      </c>
      <c r="D161" s="11">
        <f t="shared" si="12"/>
        <v>0</v>
      </c>
      <c r="E161" s="11">
        <f t="shared" si="15"/>
        <v>0</v>
      </c>
      <c r="F161" s="11">
        <f t="shared" si="16"/>
        <v>0</v>
      </c>
      <c r="G161" s="11">
        <f t="shared" si="17"/>
        <v>0</v>
      </c>
      <c r="H161" s="8"/>
      <c r="J161" s="9">
        <f t="shared" si="13"/>
        <v>0</v>
      </c>
      <c r="Q161" s="15"/>
      <c r="R161" s="15"/>
      <c r="S161" s="15"/>
      <c r="T161" s="15"/>
      <c r="U161" s="15"/>
      <c r="V161" s="15"/>
    </row>
    <row r="162" spans="1:22" s="9" customFormat="1" ht="12.75">
      <c r="A162" s="4"/>
      <c r="B162" s="8"/>
      <c r="C162" s="31">
        <f t="shared" si="14"/>
        <v>136</v>
      </c>
      <c r="D162" s="11">
        <f t="shared" si="12"/>
        <v>0</v>
      </c>
      <c r="E162" s="11">
        <f t="shared" si="15"/>
        <v>0</v>
      </c>
      <c r="F162" s="11">
        <f t="shared" si="16"/>
        <v>0</v>
      </c>
      <c r="G162" s="11">
        <f t="shared" si="17"/>
        <v>0</v>
      </c>
      <c r="H162" s="8"/>
      <c r="J162" s="9">
        <f t="shared" si="13"/>
        <v>0</v>
      </c>
      <c r="Q162" s="15"/>
      <c r="R162" s="15"/>
      <c r="S162" s="15"/>
      <c r="T162" s="15"/>
      <c r="U162" s="15"/>
      <c r="V162" s="15"/>
    </row>
    <row r="163" spans="1:22" s="9" customFormat="1" ht="12.75">
      <c r="A163" s="4"/>
      <c r="B163" s="8"/>
      <c r="C163" s="31">
        <f t="shared" si="14"/>
        <v>137</v>
      </c>
      <c r="D163" s="11">
        <f t="shared" si="12"/>
        <v>0</v>
      </c>
      <c r="E163" s="11">
        <f t="shared" si="15"/>
        <v>0</v>
      </c>
      <c r="F163" s="11">
        <f t="shared" si="16"/>
        <v>0</v>
      </c>
      <c r="G163" s="11">
        <f t="shared" si="17"/>
        <v>0</v>
      </c>
      <c r="H163" s="8"/>
      <c r="J163" s="9">
        <f t="shared" si="13"/>
        <v>0</v>
      </c>
      <c r="Q163" s="15"/>
      <c r="R163" s="15"/>
      <c r="S163" s="15"/>
      <c r="T163" s="15"/>
      <c r="U163" s="15"/>
      <c r="V163" s="15"/>
    </row>
    <row r="164" spans="1:22" s="9" customFormat="1" ht="12.75">
      <c r="A164" s="4"/>
      <c r="B164" s="8"/>
      <c r="C164" s="31">
        <f t="shared" si="14"/>
        <v>138</v>
      </c>
      <c r="D164" s="11">
        <f t="shared" si="12"/>
        <v>0</v>
      </c>
      <c r="E164" s="11">
        <f t="shared" si="15"/>
        <v>0</v>
      </c>
      <c r="F164" s="11">
        <f t="shared" si="16"/>
        <v>0</v>
      </c>
      <c r="G164" s="11">
        <f t="shared" si="17"/>
        <v>0</v>
      </c>
      <c r="H164" s="8"/>
      <c r="J164" s="9">
        <f t="shared" si="13"/>
        <v>0</v>
      </c>
      <c r="Q164" s="15"/>
      <c r="R164" s="15"/>
      <c r="S164" s="15"/>
      <c r="T164" s="15"/>
      <c r="U164" s="15"/>
      <c r="V164" s="15"/>
    </row>
    <row r="165" spans="1:22" s="9" customFormat="1" ht="12.75">
      <c r="A165" s="4"/>
      <c r="B165" s="8"/>
      <c r="C165" s="31">
        <f t="shared" si="14"/>
        <v>139</v>
      </c>
      <c r="D165" s="11">
        <f t="shared" si="12"/>
        <v>0</v>
      </c>
      <c r="E165" s="11">
        <f t="shared" si="15"/>
        <v>0</v>
      </c>
      <c r="F165" s="11">
        <f t="shared" si="16"/>
        <v>0</v>
      </c>
      <c r="G165" s="11">
        <f t="shared" si="17"/>
        <v>0</v>
      </c>
      <c r="H165" s="8"/>
      <c r="J165" s="9">
        <f t="shared" si="13"/>
        <v>0</v>
      </c>
      <c r="Q165" s="15"/>
      <c r="R165" s="15"/>
      <c r="S165" s="15"/>
      <c r="T165" s="15"/>
      <c r="U165" s="15"/>
      <c r="V165" s="15"/>
    </row>
    <row r="166" spans="1:22" s="9" customFormat="1" ht="12.75">
      <c r="A166" s="4"/>
      <c r="B166" s="8"/>
      <c r="C166" s="31">
        <f t="shared" si="14"/>
        <v>140</v>
      </c>
      <c r="D166" s="11">
        <f t="shared" si="12"/>
        <v>0</v>
      </c>
      <c r="E166" s="11">
        <f t="shared" si="15"/>
        <v>0</v>
      </c>
      <c r="F166" s="11">
        <f t="shared" si="16"/>
        <v>0</v>
      </c>
      <c r="G166" s="11">
        <f t="shared" si="17"/>
        <v>0</v>
      </c>
      <c r="H166" s="8"/>
      <c r="J166" s="9">
        <f t="shared" si="13"/>
        <v>0</v>
      </c>
      <c r="Q166" s="15"/>
      <c r="R166" s="15"/>
      <c r="S166" s="15"/>
      <c r="T166" s="15"/>
      <c r="U166" s="15"/>
      <c r="V166" s="15"/>
    </row>
    <row r="167" spans="1:22" s="9" customFormat="1" ht="12.75">
      <c r="A167" s="4"/>
      <c r="B167" s="8"/>
      <c r="C167" s="31">
        <f t="shared" si="14"/>
        <v>141</v>
      </c>
      <c r="D167" s="11">
        <f t="shared" si="12"/>
        <v>0</v>
      </c>
      <c r="E167" s="11">
        <f t="shared" si="15"/>
        <v>0</v>
      </c>
      <c r="F167" s="11">
        <f t="shared" si="16"/>
        <v>0</v>
      </c>
      <c r="G167" s="11">
        <f t="shared" si="17"/>
        <v>0</v>
      </c>
      <c r="H167" s="8"/>
      <c r="J167" s="9">
        <f t="shared" si="13"/>
        <v>0</v>
      </c>
      <c r="Q167" s="15"/>
      <c r="R167" s="15"/>
      <c r="S167" s="15"/>
      <c r="T167" s="15"/>
      <c r="U167" s="15"/>
      <c r="V167" s="15"/>
    </row>
    <row r="168" spans="1:22" s="9" customFormat="1" ht="12.75">
      <c r="A168" s="4"/>
      <c r="B168" s="8"/>
      <c r="C168" s="31">
        <f t="shared" si="14"/>
        <v>142</v>
      </c>
      <c r="D168" s="11">
        <f t="shared" si="12"/>
        <v>0</v>
      </c>
      <c r="E168" s="11">
        <f t="shared" si="15"/>
        <v>0</v>
      </c>
      <c r="F168" s="11">
        <f t="shared" si="16"/>
        <v>0</v>
      </c>
      <c r="G168" s="11">
        <f t="shared" si="17"/>
        <v>0</v>
      </c>
      <c r="H168" s="8"/>
      <c r="J168" s="9">
        <f t="shared" si="13"/>
        <v>0</v>
      </c>
      <c r="Q168" s="15"/>
      <c r="R168" s="15"/>
      <c r="S168" s="15"/>
      <c r="T168" s="15"/>
      <c r="U168" s="15"/>
      <c r="V168" s="15"/>
    </row>
    <row r="169" spans="1:22" s="9" customFormat="1" ht="12.75">
      <c r="A169" s="4"/>
      <c r="B169" s="8"/>
      <c r="C169" s="31">
        <f t="shared" si="14"/>
        <v>143</v>
      </c>
      <c r="D169" s="11">
        <f t="shared" si="12"/>
        <v>0</v>
      </c>
      <c r="E169" s="11">
        <f t="shared" si="15"/>
        <v>0</v>
      </c>
      <c r="F169" s="11">
        <f t="shared" si="16"/>
        <v>0</v>
      </c>
      <c r="G169" s="11">
        <f t="shared" si="17"/>
        <v>0</v>
      </c>
      <c r="H169" s="8"/>
      <c r="J169" s="9">
        <f t="shared" si="13"/>
        <v>0</v>
      </c>
      <c r="Q169" s="15"/>
      <c r="R169" s="15"/>
      <c r="S169" s="15"/>
      <c r="T169" s="15"/>
      <c r="U169" s="15"/>
      <c r="V169" s="15"/>
    </row>
    <row r="170" spans="1:22" s="9" customFormat="1" ht="12.75">
      <c r="A170" s="4"/>
      <c r="B170" s="8"/>
      <c r="C170" s="31">
        <f t="shared" si="14"/>
        <v>144</v>
      </c>
      <c r="D170" s="11">
        <f t="shared" si="12"/>
        <v>0</v>
      </c>
      <c r="E170" s="11">
        <f t="shared" si="15"/>
        <v>0</v>
      </c>
      <c r="F170" s="11">
        <f t="shared" si="16"/>
        <v>0</v>
      </c>
      <c r="G170" s="11">
        <f t="shared" si="17"/>
        <v>0</v>
      </c>
      <c r="H170" s="8"/>
      <c r="J170" s="9">
        <f t="shared" si="13"/>
        <v>0</v>
      </c>
      <c r="Q170" s="15"/>
      <c r="R170" s="15"/>
      <c r="S170" s="15"/>
      <c r="T170" s="15"/>
      <c r="U170" s="15"/>
      <c r="V170" s="15"/>
    </row>
    <row r="171" spans="1:22" s="9" customFormat="1" ht="12.75">
      <c r="A171" s="4"/>
      <c r="B171" s="8"/>
      <c r="C171" s="31">
        <f t="shared" si="14"/>
        <v>145</v>
      </c>
      <c r="D171" s="11">
        <f t="shared" si="12"/>
        <v>0</v>
      </c>
      <c r="E171" s="11">
        <f t="shared" si="15"/>
        <v>0</v>
      </c>
      <c r="F171" s="11">
        <f t="shared" si="16"/>
        <v>0</v>
      </c>
      <c r="G171" s="11">
        <f t="shared" si="17"/>
        <v>0</v>
      </c>
      <c r="H171" s="8"/>
      <c r="J171" s="9">
        <f t="shared" si="13"/>
        <v>0</v>
      </c>
      <c r="Q171" s="15"/>
      <c r="R171" s="15"/>
      <c r="S171" s="15"/>
      <c r="T171" s="15"/>
      <c r="U171" s="15"/>
      <c r="V171" s="15"/>
    </row>
    <row r="172" spans="1:22" s="9" customFormat="1" ht="12.75">
      <c r="A172" s="4"/>
      <c r="B172" s="8"/>
      <c r="C172" s="31">
        <f t="shared" si="14"/>
        <v>146</v>
      </c>
      <c r="D172" s="11">
        <f t="shared" si="12"/>
        <v>0</v>
      </c>
      <c r="E172" s="11">
        <f t="shared" si="15"/>
        <v>0</v>
      </c>
      <c r="F172" s="11">
        <f t="shared" si="16"/>
        <v>0</v>
      </c>
      <c r="G172" s="11">
        <f t="shared" si="17"/>
        <v>0</v>
      </c>
      <c r="H172" s="8"/>
      <c r="J172" s="9">
        <f t="shared" si="13"/>
        <v>0</v>
      </c>
      <c r="Q172" s="15"/>
      <c r="R172" s="15"/>
      <c r="S172" s="15"/>
      <c r="T172" s="15"/>
      <c r="U172" s="15"/>
      <c r="V172" s="15"/>
    </row>
    <row r="173" spans="1:22" s="9" customFormat="1" ht="12.75">
      <c r="A173" s="4"/>
      <c r="B173" s="8"/>
      <c r="C173" s="31">
        <f t="shared" si="14"/>
        <v>147</v>
      </c>
      <c r="D173" s="11">
        <f t="shared" si="12"/>
        <v>0</v>
      </c>
      <c r="E173" s="11">
        <f t="shared" si="15"/>
        <v>0</v>
      </c>
      <c r="F173" s="11">
        <f t="shared" si="16"/>
        <v>0</v>
      </c>
      <c r="G173" s="11">
        <f t="shared" si="17"/>
        <v>0</v>
      </c>
      <c r="H173" s="8"/>
      <c r="J173" s="9">
        <f t="shared" si="13"/>
        <v>0</v>
      </c>
      <c r="Q173" s="15"/>
      <c r="R173" s="15"/>
      <c r="S173" s="15"/>
      <c r="T173" s="15"/>
      <c r="U173" s="15"/>
      <c r="V173" s="15"/>
    </row>
    <row r="174" spans="1:22" s="9" customFormat="1" ht="12.75">
      <c r="A174" s="4"/>
      <c r="B174" s="8"/>
      <c r="C174" s="31">
        <f t="shared" si="14"/>
        <v>148</v>
      </c>
      <c r="D174" s="11">
        <f t="shared" si="12"/>
        <v>0</v>
      </c>
      <c r="E174" s="11">
        <f t="shared" si="15"/>
        <v>0</v>
      </c>
      <c r="F174" s="11">
        <f t="shared" si="16"/>
        <v>0</v>
      </c>
      <c r="G174" s="11">
        <f t="shared" si="17"/>
        <v>0</v>
      </c>
      <c r="H174" s="8"/>
      <c r="J174" s="9">
        <f t="shared" si="13"/>
        <v>0</v>
      </c>
      <c r="Q174" s="15"/>
      <c r="R174" s="15"/>
      <c r="S174" s="15"/>
      <c r="T174" s="15"/>
      <c r="U174" s="15"/>
      <c r="V174" s="15"/>
    </row>
    <row r="175" spans="1:22" s="9" customFormat="1" ht="12.75">
      <c r="A175" s="4"/>
      <c r="B175" s="8"/>
      <c r="C175" s="31">
        <f t="shared" si="14"/>
        <v>149</v>
      </c>
      <c r="D175" s="11">
        <f t="shared" si="12"/>
        <v>0</v>
      </c>
      <c r="E175" s="11">
        <f t="shared" si="15"/>
        <v>0</v>
      </c>
      <c r="F175" s="11">
        <f t="shared" si="16"/>
        <v>0</v>
      </c>
      <c r="G175" s="11">
        <f t="shared" si="17"/>
        <v>0</v>
      </c>
      <c r="H175" s="8"/>
      <c r="J175" s="9">
        <f t="shared" si="13"/>
        <v>0</v>
      </c>
      <c r="Q175" s="15"/>
      <c r="R175" s="15"/>
      <c r="S175" s="15"/>
      <c r="T175" s="15"/>
      <c r="U175" s="15"/>
      <c r="V175" s="15"/>
    </row>
    <row r="176" spans="1:22" s="9" customFormat="1" ht="12.75">
      <c r="A176" s="4"/>
      <c r="B176" s="8"/>
      <c r="C176" s="31">
        <f t="shared" si="14"/>
        <v>150</v>
      </c>
      <c r="D176" s="11">
        <f t="shared" si="12"/>
        <v>0</v>
      </c>
      <c r="E176" s="11">
        <f t="shared" si="15"/>
        <v>0</v>
      </c>
      <c r="F176" s="11">
        <f t="shared" si="16"/>
        <v>0</v>
      </c>
      <c r="G176" s="11">
        <f t="shared" si="17"/>
        <v>0</v>
      </c>
      <c r="H176" s="8"/>
      <c r="J176" s="9">
        <f t="shared" si="13"/>
        <v>0</v>
      </c>
      <c r="Q176" s="15"/>
      <c r="R176" s="15"/>
      <c r="S176" s="15"/>
      <c r="T176" s="15"/>
      <c r="U176" s="15"/>
      <c r="V176" s="15"/>
    </row>
    <row r="177" spans="1:22" s="9" customFormat="1" ht="12.75">
      <c r="A177" s="4"/>
      <c r="B177" s="8"/>
      <c r="C177" s="31">
        <f t="shared" si="14"/>
        <v>151</v>
      </c>
      <c r="D177" s="11">
        <f t="shared" si="12"/>
        <v>0</v>
      </c>
      <c r="E177" s="11">
        <f t="shared" si="15"/>
        <v>0</v>
      </c>
      <c r="F177" s="11">
        <f t="shared" si="16"/>
        <v>0</v>
      </c>
      <c r="G177" s="11">
        <f t="shared" si="17"/>
        <v>0</v>
      </c>
      <c r="H177" s="8"/>
      <c r="J177" s="9">
        <f t="shared" si="13"/>
        <v>0</v>
      </c>
      <c r="Q177" s="15"/>
      <c r="R177" s="15"/>
      <c r="S177" s="15"/>
      <c r="T177" s="15"/>
      <c r="U177" s="15"/>
      <c r="V177" s="15"/>
    </row>
    <row r="178" spans="1:22" s="9" customFormat="1" ht="12.75">
      <c r="A178" s="4"/>
      <c r="B178" s="8"/>
      <c r="C178" s="31">
        <f t="shared" si="14"/>
        <v>152</v>
      </c>
      <c r="D178" s="11">
        <f t="shared" si="12"/>
        <v>0</v>
      </c>
      <c r="E178" s="11">
        <f t="shared" si="15"/>
        <v>0</v>
      </c>
      <c r="F178" s="11">
        <f t="shared" si="16"/>
        <v>0</v>
      </c>
      <c r="G178" s="11">
        <f t="shared" si="17"/>
        <v>0</v>
      </c>
      <c r="H178" s="8"/>
      <c r="J178" s="9">
        <f t="shared" si="13"/>
        <v>0</v>
      </c>
      <c r="Q178" s="15"/>
      <c r="R178" s="15"/>
      <c r="S178" s="15"/>
      <c r="T178" s="15"/>
      <c r="U178" s="15"/>
      <c r="V178" s="15"/>
    </row>
    <row r="179" spans="1:22" s="9" customFormat="1" ht="12.75">
      <c r="A179" s="4"/>
      <c r="B179" s="8"/>
      <c r="C179" s="31">
        <f t="shared" si="14"/>
        <v>153</v>
      </c>
      <c r="D179" s="11">
        <f t="shared" si="12"/>
        <v>0</v>
      </c>
      <c r="E179" s="11">
        <f t="shared" si="15"/>
        <v>0</v>
      </c>
      <c r="F179" s="11">
        <f t="shared" si="16"/>
        <v>0</v>
      </c>
      <c r="G179" s="11">
        <f t="shared" si="17"/>
        <v>0</v>
      </c>
      <c r="H179" s="8"/>
      <c r="J179" s="9">
        <f t="shared" si="13"/>
        <v>0</v>
      </c>
      <c r="Q179" s="15"/>
      <c r="R179" s="15"/>
      <c r="S179" s="15"/>
      <c r="T179" s="15"/>
      <c r="U179" s="15"/>
      <c r="V179" s="15"/>
    </row>
    <row r="180" spans="1:22" s="9" customFormat="1" ht="12.75">
      <c r="A180" s="4"/>
      <c r="B180" s="8"/>
      <c r="C180" s="31">
        <f t="shared" si="14"/>
        <v>154</v>
      </c>
      <c r="D180" s="11">
        <f t="shared" si="12"/>
        <v>0</v>
      </c>
      <c r="E180" s="11">
        <f t="shared" si="15"/>
        <v>0</v>
      </c>
      <c r="F180" s="11">
        <f t="shared" si="16"/>
        <v>0</v>
      </c>
      <c r="G180" s="11">
        <f t="shared" si="17"/>
        <v>0</v>
      </c>
      <c r="H180" s="8"/>
      <c r="J180" s="9">
        <f t="shared" si="13"/>
        <v>0</v>
      </c>
      <c r="Q180" s="15"/>
      <c r="R180" s="15"/>
      <c r="S180" s="15"/>
      <c r="T180" s="15"/>
      <c r="U180" s="15"/>
      <c r="V180" s="15"/>
    </row>
    <row r="181" spans="1:22" s="9" customFormat="1" ht="12.75">
      <c r="A181" s="4"/>
      <c r="B181" s="8"/>
      <c r="C181" s="31">
        <f t="shared" si="14"/>
        <v>155</v>
      </c>
      <c r="D181" s="11">
        <f t="shared" si="12"/>
        <v>0</v>
      </c>
      <c r="E181" s="11">
        <f t="shared" si="15"/>
        <v>0</v>
      </c>
      <c r="F181" s="11">
        <f t="shared" si="16"/>
        <v>0</v>
      </c>
      <c r="G181" s="11">
        <f t="shared" si="17"/>
        <v>0</v>
      </c>
      <c r="H181" s="8"/>
      <c r="J181" s="9">
        <f t="shared" si="13"/>
        <v>0</v>
      </c>
      <c r="Q181" s="15"/>
      <c r="R181" s="15"/>
      <c r="S181" s="15"/>
      <c r="T181" s="15"/>
      <c r="U181" s="15"/>
      <c r="V181" s="15"/>
    </row>
    <row r="182" spans="1:22" s="9" customFormat="1" ht="12.75">
      <c r="A182" s="4"/>
      <c r="B182" s="8"/>
      <c r="C182" s="31">
        <f t="shared" si="14"/>
        <v>156</v>
      </c>
      <c r="D182" s="11">
        <f t="shared" si="12"/>
        <v>0</v>
      </c>
      <c r="E182" s="11">
        <f t="shared" si="15"/>
        <v>0</v>
      </c>
      <c r="F182" s="11">
        <f t="shared" si="16"/>
        <v>0</v>
      </c>
      <c r="G182" s="11">
        <f t="shared" si="17"/>
        <v>0</v>
      </c>
      <c r="H182" s="8"/>
      <c r="J182" s="9">
        <f t="shared" si="13"/>
        <v>0</v>
      </c>
      <c r="Q182" s="15"/>
      <c r="R182" s="15"/>
      <c r="S182" s="15"/>
      <c r="T182" s="15"/>
      <c r="U182" s="15"/>
      <c r="V182" s="15"/>
    </row>
    <row r="183" spans="1:22" s="9" customFormat="1" ht="12.75">
      <c r="A183" s="4"/>
      <c r="B183" s="8"/>
      <c r="C183" s="31">
        <f t="shared" si="14"/>
        <v>157</v>
      </c>
      <c r="D183" s="11">
        <f t="shared" si="12"/>
        <v>0</v>
      </c>
      <c r="E183" s="11">
        <f t="shared" si="15"/>
        <v>0</v>
      </c>
      <c r="F183" s="11">
        <f t="shared" si="16"/>
        <v>0</v>
      </c>
      <c r="G183" s="11">
        <f t="shared" si="17"/>
        <v>0</v>
      </c>
      <c r="H183" s="8"/>
      <c r="J183" s="9">
        <f t="shared" si="13"/>
        <v>0</v>
      </c>
      <c r="Q183" s="15"/>
      <c r="R183" s="15"/>
      <c r="S183" s="15"/>
      <c r="T183" s="15"/>
      <c r="U183" s="15"/>
      <c r="V183" s="15"/>
    </row>
    <row r="184" spans="1:22" s="9" customFormat="1" ht="12.75">
      <c r="A184" s="4"/>
      <c r="B184" s="8"/>
      <c r="C184" s="31">
        <f t="shared" si="14"/>
        <v>158</v>
      </c>
      <c r="D184" s="11">
        <f t="shared" si="12"/>
        <v>0</v>
      </c>
      <c r="E184" s="11">
        <f t="shared" si="15"/>
        <v>0</v>
      </c>
      <c r="F184" s="11">
        <f t="shared" si="16"/>
        <v>0</v>
      </c>
      <c r="G184" s="11">
        <f t="shared" si="17"/>
        <v>0</v>
      </c>
      <c r="H184" s="8"/>
      <c r="J184" s="9">
        <f t="shared" si="13"/>
        <v>0</v>
      </c>
      <c r="Q184" s="15"/>
      <c r="R184" s="15"/>
      <c r="S184" s="15"/>
      <c r="T184" s="15"/>
      <c r="U184" s="15"/>
      <c r="V184" s="15"/>
    </row>
    <row r="185" spans="1:22" s="9" customFormat="1" ht="12.75">
      <c r="A185" s="4"/>
      <c r="B185" s="8"/>
      <c r="C185" s="31">
        <f t="shared" si="14"/>
        <v>159</v>
      </c>
      <c r="D185" s="11">
        <f t="shared" si="12"/>
        <v>0</v>
      </c>
      <c r="E185" s="11">
        <f t="shared" si="15"/>
        <v>0</v>
      </c>
      <c r="F185" s="11">
        <f t="shared" si="16"/>
        <v>0</v>
      </c>
      <c r="G185" s="11">
        <f t="shared" si="17"/>
        <v>0</v>
      </c>
      <c r="H185" s="8"/>
      <c r="J185" s="9">
        <f t="shared" si="13"/>
        <v>0</v>
      </c>
      <c r="Q185" s="15"/>
      <c r="R185" s="15"/>
      <c r="S185" s="15"/>
      <c r="T185" s="15"/>
      <c r="U185" s="15"/>
      <c r="V185" s="15"/>
    </row>
    <row r="186" spans="1:22" s="9" customFormat="1" ht="12.75">
      <c r="A186" s="4"/>
      <c r="B186" s="8"/>
      <c r="C186" s="31">
        <f t="shared" si="14"/>
        <v>160</v>
      </c>
      <c r="D186" s="11">
        <f t="shared" si="12"/>
        <v>0</v>
      </c>
      <c r="E186" s="11">
        <f t="shared" si="15"/>
        <v>0</v>
      </c>
      <c r="F186" s="11">
        <f t="shared" si="16"/>
        <v>0</v>
      </c>
      <c r="G186" s="11">
        <f t="shared" si="17"/>
        <v>0</v>
      </c>
      <c r="H186" s="8"/>
      <c r="J186" s="9">
        <f t="shared" si="13"/>
        <v>0</v>
      </c>
      <c r="Q186" s="15"/>
      <c r="R186" s="15"/>
      <c r="S186" s="15"/>
      <c r="T186" s="15"/>
      <c r="U186" s="15"/>
      <c r="V186" s="15"/>
    </row>
    <row r="187" spans="1:22" s="9" customFormat="1" ht="12.75">
      <c r="A187" s="4"/>
      <c r="B187" s="8"/>
      <c r="C187" s="31">
        <f t="shared" si="14"/>
        <v>161</v>
      </c>
      <c r="D187" s="11">
        <f t="shared" si="12"/>
        <v>0</v>
      </c>
      <c r="E187" s="11">
        <f t="shared" si="15"/>
        <v>0</v>
      </c>
      <c r="F187" s="11">
        <f t="shared" si="16"/>
        <v>0</v>
      </c>
      <c r="G187" s="11">
        <f t="shared" si="17"/>
        <v>0</v>
      </c>
      <c r="H187" s="8"/>
      <c r="J187" s="9">
        <f t="shared" si="13"/>
        <v>0</v>
      </c>
      <c r="Q187" s="15"/>
      <c r="R187" s="15"/>
      <c r="S187" s="15"/>
      <c r="T187" s="15"/>
      <c r="U187" s="15"/>
      <c r="V187" s="15"/>
    </row>
    <row r="188" spans="1:22" s="9" customFormat="1" ht="12.75">
      <c r="A188" s="4"/>
      <c r="B188" s="8"/>
      <c r="C188" s="31">
        <f t="shared" si="14"/>
        <v>162</v>
      </c>
      <c r="D188" s="11">
        <f t="shared" si="12"/>
        <v>0</v>
      </c>
      <c r="E188" s="11">
        <f t="shared" si="15"/>
        <v>0</v>
      </c>
      <c r="F188" s="11">
        <f t="shared" si="16"/>
        <v>0</v>
      </c>
      <c r="G188" s="11">
        <f t="shared" si="17"/>
        <v>0</v>
      </c>
      <c r="H188" s="8"/>
      <c r="J188" s="9">
        <f t="shared" si="13"/>
        <v>0</v>
      </c>
      <c r="Q188" s="15"/>
      <c r="R188" s="15"/>
      <c r="S188" s="15"/>
      <c r="T188" s="15"/>
      <c r="U188" s="15"/>
      <c r="V188" s="15"/>
    </row>
    <row r="189" spans="1:22" s="9" customFormat="1" ht="12.75">
      <c r="A189" s="4"/>
      <c r="B189" s="8"/>
      <c r="C189" s="31">
        <f t="shared" si="14"/>
        <v>163</v>
      </c>
      <c r="D189" s="11">
        <f t="shared" si="12"/>
        <v>0</v>
      </c>
      <c r="E189" s="11">
        <f t="shared" si="15"/>
        <v>0</v>
      </c>
      <c r="F189" s="11">
        <f t="shared" si="16"/>
        <v>0</v>
      </c>
      <c r="G189" s="11">
        <f t="shared" si="17"/>
        <v>0</v>
      </c>
      <c r="H189" s="8"/>
      <c r="J189" s="9">
        <f t="shared" si="13"/>
        <v>0</v>
      </c>
      <c r="Q189" s="15"/>
      <c r="R189" s="15"/>
      <c r="S189" s="15"/>
      <c r="T189" s="15"/>
      <c r="U189" s="15"/>
      <c r="V189" s="15"/>
    </row>
    <row r="190" spans="1:22" s="9" customFormat="1" ht="12.75">
      <c r="A190" s="4"/>
      <c r="B190" s="8"/>
      <c r="C190" s="31">
        <f t="shared" si="14"/>
        <v>164</v>
      </c>
      <c r="D190" s="11">
        <f t="shared" si="12"/>
        <v>0</v>
      </c>
      <c r="E190" s="11">
        <f t="shared" si="15"/>
        <v>0</v>
      </c>
      <c r="F190" s="11">
        <f t="shared" si="16"/>
        <v>0</v>
      </c>
      <c r="G190" s="11">
        <f t="shared" si="17"/>
        <v>0</v>
      </c>
      <c r="H190" s="8"/>
      <c r="J190" s="9">
        <f t="shared" si="13"/>
        <v>0</v>
      </c>
      <c r="Q190" s="15"/>
      <c r="R190" s="15"/>
      <c r="S190" s="15"/>
      <c r="T190" s="15"/>
      <c r="U190" s="15"/>
      <c r="V190" s="15"/>
    </row>
    <row r="191" spans="1:22" s="9" customFormat="1" ht="12.75">
      <c r="A191" s="4"/>
      <c r="B191" s="8"/>
      <c r="C191" s="31">
        <f t="shared" si="14"/>
        <v>165</v>
      </c>
      <c r="D191" s="11">
        <f t="shared" si="12"/>
        <v>0</v>
      </c>
      <c r="E191" s="11">
        <f t="shared" si="15"/>
        <v>0</v>
      </c>
      <c r="F191" s="11">
        <f t="shared" si="16"/>
        <v>0</v>
      </c>
      <c r="G191" s="11">
        <f t="shared" si="17"/>
        <v>0</v>
      </c>
      <c r="H191" s="8"/>
      <c r="J191" s="9">
        <f t="shared" si="13"/>
        <v>0</v>
      </c>
      <c r="Q191" s="15"/>
      <c r="R191" s="15"/>
      <c r="S191" s="15"/>
      <c r="T191" s="15"/>
      <c r="U191" s="15"/>
      <c r="V191" s="15"/>
    </row>
    <row r="192" spans="1:22" s="9" customFormat="1" ht="12.75">
      <c r="A192" s="4"/>
      <c r="B192" s="8"/>
      <c r="C192" s="31">
        <f t="shared" si="14"/>
        <v>166</v>
      </c>
      <c r="D192" s="11">
        <f t="shared" si="12"/>
        <v>0</v>
      </c>
      <c r="E192" s="11">
        <f t="shared" si="15"/>
        <v>0</v>
      </c>
      <c r="F192" s="11">
        <f t="shared" si="16"/>
        <v>0</v>
      </c>
      <c r="G192" s="11">
        <f t="shared" si="17"/>
        <v>0</v>
      </c>
      <c r="H192" s="8"/>
      <c r="J192" s="9">
        <f t="shared" si="13"/>
        <v>0</v>
      </c>
      <c r="Q192" s="15"/>
      <c r="R192" s="15"/>
      <c r="S192" s="15"/>
      <c r="T192" s="15"/>
      <c r="U192" s="15"/>
      <c r="V192" s="15"/>
    </row>
    <row r="193" spans="1:22" s="9" customFormat="1" ht="12.75">
      <c r="A193" s="4"/>
      <c r="B193" s="8"/>
      <c r="C193" s="31">
        <f t="shared" si="14"/>
        <v>167</v>
      </c>
      <c r="D193" s="11">
        <f t="shared" si="12"/>
        <v>0</v>
      </c>
      <c r="E193" s="11">
        <f t="shared" si="15"/>
        <v>0</v>
      </c>
      <c r="F193" s="11">
        <f t="shared" si="16"/>
        <v>0</v>
      </c>
      <c r="G193" s="11">
        <f t="shared" si="17"/>
        <v>0</v>
      </c>
      <c r="H193" s="8"/>
      <c r="J193" s="9">
        <f t="shared" si="13"/>
        <v>0</v>
      </c>
      <c r="Q193" s="15"/>
      <c r="R193" s="15"/>
      <c r="S193" s="15"/>
      <c r="T193" s="15"/>
      <c r="U193" s="15"/>
      <c r="V193" s="15"/>
    </row>
    <row r="194" spans="1:22" s="9" customFormat="1" ht="12.75">
      <c r="A194" s="4"/>
      <c r="B194" s="8"/>
      <c r="C194" s="31">
        <f t="shared" si="14"/>
        <v>168</v>
      </c>
      <c r="D194" s="11">
        <f t="shared" si="12"/>
        <v>0</v>
      </c>
      <c r="E194" s="11">
        <f t="shared" si="15"/>
        <v>0</v>
      </c>
      <c r="F194" s="11">
        <f t="shared" si="16"/>
        <v>0</v>
      </c>
      <c r="G194" s="11">
        <f t="shared" si="17"/>
        <v>0</v>
      </c>
      <c r="H194" s="8"/>
      <c r="J194" s="9">
        <f t="shared" si="13"/>
        <v>0</v>
      </c>
      <c r="Q194" s="15"/>
      <c r="R194" s="15"/>
      <c r="S194" s="15"/>
      <c r="T194" s="15"/>
      <c r="U194" s="15"/>
      <c r="V194" s="15"/>
    </row>
    <row r="195" spans="1:22" s="9" customFormat="1" ht="12.75">
      <c r="A195" s="4"/>
      <c r="B195" s="8"/>
      <c r="C195" s="31">
        <f t="shared" si="14"/>
        <v>169</v>
      </c>
      <c r="D195" s="11">
        <f t="shared" si="12"/>
        <v>0</v>
      </c>
      <c r="E195" s="11">
        <f t="shared" si="15"/>
        <v>0</v>
      </c>
      <c r="F195" s="11">
        <f t="shared" si="16"/>
        <v>0</v>
      </c>
      <c r="G195" s="11">
        <f t="shared" si="17"/>
        <v>0</v>
      </c>
      <c r="H195" s="8"/>
      <c r="J195" s="9">
        <f t="shared" si="13"/>
        <v>0</v>
      </c>
      <c r="Q195" s="15"/>
      <c r="R195" s="15"/>
      <c r="S195" s="15"/>
      <c r="T195" s="15"/>
      <c r="U195" s="15"/>
      <c r="V195" s="15"/>
    </row>
    <row r="196" spans="1:22" s="9" customFormat="1" ht="12.75">
      <c r="A196" s="4"/>
      <c r="B196" s="8"/>
      <c r="C196" s="31">
        <f t="shared" si="14"/>
        <v>170</v>
      </c>
      <c r="D196" s="11">
        <f t="shared" si="12"/>
        <v>0</v>
      </c>
      <c r="E196" s="11">
        <f t="shared" si="15"/>
        <v>0</v>
      </c>
      <c r="F196" s="11">
        <f t="shared" si="16"/>
        <v>0</v>
      </c>
      <c r="G196" s="11">
        <f t="shared" si="17"/>
        <v>0</v>
      </c>
      <c r="H196" s="8"/>
      <c r="J196" s="9">
        <f t="shared" si="13"/>
        <v>0</v>
      </c>
      <c r="Q196" s="15"/>
      <c r="R196" s="15"/>
      <c r="S196" s="15"/>
      <c r="T196" s="15"/>
      <c r="U196" s="15"/>
      <c r="V196" s="15"/>
    </row>
    <row r="197" spans="1:22" s="9" customFormat="1" ht="12.75">
      <c r="A197" s="4"/>
      <c r="B197" s="8"/>
      <c r="C197" s="31">
        <f t="shared" si="14"/>
        <v>171</v>
      </c>
      <c r="D197" s="11">
        <f t="shared" si="12"/>
        <v>0</v>
      </c>
      <c r="E197" s="11">
        <f t="shared" si="15"/>
        <v>0</v>
      </c>
      <c r="F197" s="11">
        <f t="shared" si="16"/>
        <v>0</v>
      </c>
      <c r="G197" s="11">
        <f t="shared" si="17"/>
        <v>0</v>
      </c>
      <c r="H197" s="8"/>
      <c r="J197" s="9">
        <f t="shared" si="13"/>
        <v>0</v>
      </c>
      <c r="Q197" s="15"/>
      <c r="R197" s="15"/>
      <c r="S197" s="15"/>
      <c r="T197" s="15"/>
      <c r="U197" s="15"/>
      <c r="V197" s="15"/>
    </row>
    <row r="198" spans="1:22" s="9" customFormat="1" ht="12.75">
      <c r="A198" s="4"/>
      <c r="B198" s="8"/>
      <c r="C198" s="31">
        <f t="shared" si="14"/>
        <v>172</v>
      </c>
      <c r="D198" s="11">
        <f t="shared" si="12"/>
        <v>0</v>
      </c>
      <c r="E198" s="11">
        <f t="shared" si="15"/>
        <v>0</v>
      </c>
      <c r="F198" s="11">
        <f t="shared" si="16"/>
        <v>0</v>
      </c>
      <c r="G198" s="11">
        <f t="shared" si="17"/>
        <v>0</v>
      </c>
      <c r="H198" s="8"/>
      <c r="J198" s="9">
        <f t="shared" si="13"/>
        <v>0</v>
      </c>
      <c r="Q198" s="15"/>
      <c r="R198" s="15"/>
      <c r="S198" s="15"/>
      <c r="T198" s="15"/>
      <c r="U198" s="15"/>
      <c r="V198" s="15"/>
    </row>
    <row r="199" spans="1:22" s="9" customFormat="1" ht="12.75">
      <c r="A199" s="4"/>
      <c r="B199" s="8"/>
      <c r="C199" s="31">
        <f t="shared" si="14"/>
        <v>173</v>
      </c>
      <c r="D199" s="11">
        <f t="shared" si="12"/>
        <v>0</v>
      </c>
      <c r="E199" s="11">
        <f t="shared" si="15"/>
        <v>0</v>
      </c>
      <c r="F199" s="11">
        <f t="shared" si="16"/>
        <v>0</v>
      </c>
      <c r="G199" s="11">
        <f t="shared" si="17"/>
        <v>0</v>
      </c>
      <c r="H199" s="8"/>
      <c r="J199" s="9">
        <f t="shared" si="13"/>
        <v>0</v>
      </c>
      <c r="Q199" s="15"/>
      <c r="R199" s="15"/>
      <c r="S199" s="15"/>
      <c r="T199" s="15"/>
      <c r="U199" s="15"/>
      <c r="V199" s="15"/>
    </row>
    <row r="200" spans="1:22" s="9" customFormat="1" ht="12.75">
      <c r="A200" s="4"/>
      <c r="B200" s="8"/>
      <c r="C200" s="31">
        <f t="shared" si="14"/>
        <v>174</v>
      </c>
      <c r="D200" s="11">
        <f t="shared" si="12"/>
        <v>0</v>
      </c>
      <c r="E200" s="11">
        <f t="shared" si="15"/>
        <v>0</v>
      </c>
      <c r="F200" s="11">
        <f t="shared" si="16"/>
        <v>0</v>
      </c>
      <c r="G200" s="11">
        <f t="shared" si="17"/>
        <v>0</v>
      </c>
      <c r="H200" s="8"/>
      <c r="J200" s="9">
        <f t="shared" si="13"/>
        <v>0</v>
      </c>
      <c r="Q200" s="15"/>
      <c r="R200" s="15"/>
      <c r="S200" s="15"/>
      <c r="T200" s="15"/>
      <c r="U200" s="15"/>
      <c r="V200" s="15"/>
    </row>
    <row r="201" spans="1:22" s="9" customFormat="1" ht="12.75">
      <c r="A201" s="4"/>
      <c r="B201" s="8"/>
      <c r="C201" s="31">
        <f t="shared" si="14"/>
        <v>175</v>
      </c>
      <c r="D201" s="11">
        <f t="shared" si="12"/>
        <v>0</v>
      </c>
      <c r="E201" s="11">
        <f t="shared" si="15"/>
        <v>0</v>
      </c>
      <c r="F201" s="11">
        <f t="shared" si="16"/>
        <v>0</v>
      </c>
      <c r="G201" s="11">
        <f t="shared" si="17"/>
        <v>0</v>
      </c>
      <c r="H201" s="8"/>
      <c r="J201" s="9">
        <f t="shared" si="13"/>
        <v>0</v>
      </c>
      <c r="Q201" s="15"/>
      <c r="R201" s="15"/>
      <c r="S201" s="15"/>
      <c r="T201" s="15"/>
      <c r="U201" s="15"/>
      <c r="V201" s="15"/>
    </row>
    <row r="202" spans="1:22" s="9" customFormat="1" ht="12.75">
      <c r="A202" s="4"/>
      <c r="B202" s="8"/>
      <c r="C202" s="31">
        <f t="shared" si="14"/>
        <v>176</v>
      </c>
      <c r="D202" s="11">
        <f t="shared" si="12"/>
        <v>0</v>
      </c>
      <c r="E202" s="11">
        <f t="shared" si="15"/>
        <v>0</v>
      </c>
      <c r="F202" s="11">
        <f t="shared" si="16"/>
        <v>0</v>
      </c>
      <c r="G202" s="11">
        <f t="shared" si="17"/>
        <v>0</v>
      </c>
      <c r="H202" s="8"/>
      <c r="J202" s="9">
        <f t="shared" si="13"/>
        <v>0</v>
      </c>
      <c r="Q202" s="15"/>
      <c r="R202" s="15"/>
      <c r="S202" s="15"/>
      <c r="T202" s="15"/>
      <c r="U202" s="15"/>
      <c r="V202" s="15"/>
    </row>
    <row r="203" spans="1:22" s="9" customFormat="1" ht="12.75">
      <c r="A203" s="4"/>
      <c r="B203" s="8"/>
      <c r="C203" s="31">
        <f t="shared" si="14"/>
        <v>177</v>
      </c>
      <c r="D203" s="11">
        <f t="shared" si="12"/>
        <v>0</v>
      </c>
      <c r="E203" s="11">
        <f t="shared" si="15"/>
        <v>0</v>
      </c>
      <c r="F203" s="11">
        <f t="shared" si="16"/>
        <v>0</v>
      </c>
      <c r="G203" s="11">
        <f t="shared" si="17"/>
        <v>0</v>
      </c>
      <c r="H203" s="8"/>
      <c r="J203" s="9">
        <f t="shared" si="13"/>
        <v>0</v>
      </c>
      <c r="Q203" s="15"/>
      <c r="R203" s="15"/>
      <c r="S203" s="15"/>
      <c r="T203" s="15"/>
      <c r="U203" s="15"/>
      <c r="V203" s="15"/>
    </row>
    <row r="204" spans="1:22" s="9" customFormat="1" ht="12.75">
      <c r="A204" s="4"/>
      <c r="B204" s="8"/>
      <c r="C204" s="31">
        <f t="shared" si="14"/>
        <v>178</v>
      </c>
      <c r="D204" s="11">
        <f t="shared" si="12"/>
        <v>0</v>
      </c>
      <c r="E204" s="11">
        <f t="shared" si="15"/>
        <v>0</v>
      </c>
      <c r="F204" s="11">
        <f t="shared" si="16"/>
        <v>0</v>
      </c>
      <c r="G204" s="11">
        <f t="shared" si="17"/>
        <v>0</v>
      </c>
      <c r="H204" s="8"/>
      <c r="J204" s="9">
        <f t="shared" si="13"/>
        <v>0</v>
      </c>
      <c r="Q204" s="15"/>
      <c r="R204" s="15"/>
      <c r="S204" s="15"/>
      <c r="T204" s="15"/>
      <c r="U204" s="15"/>
      <c r="V204" s="15"/>
    </row>
    <row r="205" spans="1:22" s="9" customFormat="1" ht="12.75">
      <c r="A205" s="4"/>
      <c r="B205" s="8"/>
      <c r="C205" s="31">
        <f t="shared" si="14"/>
        <v>179</v>
      </c>
      <c r="D205" s="11">
        <f t="shared" si="12"/>
        <v>0</v>
      </c>
      <c r="E205" s="11">
        <f t="shared" si="15"/>
        <v>0</v>
      </c>
      <c r="F205" s="11">
        <f t="shared" si="16"/>
        <v>0</v>
      </c>
      <c r="G205" s="11">
        <f t="shared" si="17"/>
        <v>0</v>
      </c>
      <c r="H205" s="8"/>
      <c r="J205" s="9">
        <f t="shared" si="13"/>
        <v>0</v>
      </c>
      <c r="Q205" s="15"/>
      <c r="R205" s="15"/>
      <c r="S205" s="15"/>
      <c r="T205" s="15"/>
      <c r="U205" s="15"/>
      <c r="V205" s="15"/>
    </row>
    <row r="206" spans="1:22" s="9" customFormat="1" ht="12.75">
      <c r="A206" s="4"/>
      <c r="B206" s="8"/>
      <c r="C206" s="31">
        <f t="shared" si="14"/>
        <v>180</v>
      </c>
      <c r="D206" s="11">
        <f t="shared" si="12"/>
        <v>0</v>
      </c>
      <c r="E206" s="11">
        <f t="shared" si="15"/>
        <v>0</v>
      </c>
      <c r="F206" s="11">
        <f t="shared" si="16"/>
        <v>0</v>
      </c>
      <c r="G206" s="11">
        <f t="shared" si="17"/>
        <v>0</v>
      </c>
      <c r="H206" s="8"/>
      <c r="J206" s="9">
        <f t="shared" si="13"/>
        <v>0</v>
      </c>
      <c r="Q206" s="15"/>
      <c r="R206" s="15"/>
      <c r="S206" s="15"/>
      <c r="T206" s="15"/>
      <c r="U206" s="15"/>
      <c r="V206" s="15"/>
    </row>
    <row r="207" spans="1:22" s="9" customFormat="1" ht="12.75">
      <c r="A207" s="4"/>
      <c r="B207" s="8"/>
      <c r="C207" s="31">
        <f t="shared" si="14"/>
        <v>181</v>
      </c>
      <c r="D207" s="11">
        <f t="shared" si="12"/>
        <v>0</v>
      </c>
      <c r="E207" s="11">
        <f t="shared" si="15"/>
        <v>0</v>
      </c>
      <c r="F207" s="11">
        <f t="shared" si="16"/>
        <v>0</v>
      </c>
      <c r="G207" s="11">
        <f t="shared" si="17"/>
        <v>0</v>
      </c>
      <c r="H207" s="8"/>
      <c r="J207" s="9">
        <f t="shared" si="13"/>
        <v>0</v>
      </c>
      <c r="Q207" s="15"/>
      <c r="R207" s="15"/>
      <c r="S207" s="15"/>
      <c r="T207" s="15"/>
      <c r="U207" s="15"/>
      <c r="V207" s="15"/>
    </row>
    <row r="208" spans="1:22" s="9" customFormat="1" ht="12.75">
      <c r="A208" s="4"/>
      <c r="B208" s="8"/>
      <c r="C208" s="31">
        <f t="shared" si="14"/>
        <v>182</v>
      </c>
      <c r="D208" s="11">
        <f t="shared" si="12"/>
        <v>0</v>
      </c>
      <c r="E208" s="11">
        <f t="shared" si="15"/>
        <v>0</v>
      </c>
      <c r="F208" s="11">
        <f t="shared" si="16"/>
        <v>0</v>
      </c>
      <c r="G208" s="11">
        <f t="shared" si="17"/>
        <v>0</v>
      </c>
      <c r="H208" s="8"/>
      <c r="J208" s="9">
        <f t="shared" si="13"/>
        <v>0</v>
      </c>
      <c r="Q208" s="15"/>
      <c r="R208" s="15"/>
      <c r="S208" s="15"/>
      <c r="T208" s="15"/>
      <c r="U208" s="15"/>
      <c r="V208" s="15"/>
    </row>
    <row r="209" spans="2:10" ht="12" customHeight="1">
      <c r="B209" s="8"/>
      <c r="C209" s="31">
        <f aca="true" t="shared" si="18" ref="C209:C272">C208+1</f>
        <v>183</v>
      </c>
      <c r="D209" s="11">
        <f t="shared" si="12"/>
        <v>0</v>
      </c>
      <c r="E209" s="11">
        <f t="shared" si="15"/>
        <v>0</v>
      </c>
      <c r="F209" s="11">
        <f t="shared" si="16"/>
        <v>0</v>
      </c>
      <c r="G209" s="11">
        <f aca="true" t="shared" si="19" ref="G209:G266">G208-D209</f>
        <v>0</v>
      </c>
      <c r="H209" s="8"/>
      <c r="J209" s="9">
        <f t="shared" si="13"/>
        <v>0</v>
      </c>
    </row>
    <row r="210" spans="2:10" ht="12" customHeight="1">
      <c r="B210" s="8"/>
      <c r="C210" s="31">
        <f t="shared" si="18"/>
        <v>184</v>
      </c>
      <c r="D210" s="11">
        <f t="shared" si="12"/>
        <v>0</v>
      </c>
      <c r="E210" s="11">
        <f t="shared" si="15"/>
        <v>0</v>
      </c>
      <c r="F210" s="11">
        <f t="shared" si="16"/>
        <v>0</v>
      </c>
      <c r="G210" s="11">
        <f t="shared" si="19"/>
        <v>0</v>
      </c>
      <c r="H210" s="8"/>
      <c r="J210" s="9">
        <f t="shared" si="13"/>
        <v>0</v>
      </c>
    </row>
    <row r="211" spans="2:10" ht="12" customHeight="1">
      <c r="B211" s="8"/>
      <c r="C211" s="31">
        <f t="shared" si="18"/>
        <v>185</v>
      </c>
      <c r="D211" s="11">
        <f t="shared" si="12"/>
        <v>0</v>
      </c>
      <c r="E211" s="11">
        <f t="shared" si="15"/>
        <v>0</v>
      </c>
      <c r="F211" s="11">
        <f t="shared" si="16"/>
        <v>0</v>
      </c>
      <c r="G211" s="11">
        <f t="shared" si="19"/>
        <v>0</v>
      </c>
      <c r="H211" s="8"/>
      <c r="J211" s="9">
        <f t="shared" si="13"/>
        <v>0</v>
      </c>
    </row>
    <row r="212" spans="2:10" ht="12" customHeight="1">
      <c r="B212" s="8"/>
      <c r="C212" s="31">
        <f t="shared" si="18"/>
        <v>186</v>
      </c>
      <c r="D212" s="11">
        <f t="shared" si="12"/>
        <v>0</v>
      </c>
      <c r="E212" s="11">
        <f t="shared" si="15"/>
        <v>0</v>
      </c>
      <c r="F212" s="11">
        <f t="shared" si="16"/>
        <v>0</v>
      </c>
      <c r="G212" s="11">
        <f t="shared" si="19"/>
        <v>0</v>
      </c>
      <c r="H212" s="8"/>
      <c r="J212" s="9">
        <f t="shared" si="13"/>
        <v>0</v>
      </c>
    </row>
    <row r="213" spans="2:10" ht="12" customHeight="1">
      <c r="B213" s="8"/>
      <c r="C213" s="31">
        <f t="shared" si="18"/>
        <v>187</v>
      </c>
      <c r="D213" s="11">
        <f t="shared" si="12"/>
        <v>0</v>
      </c>
      <c r="E213" s="11">
        <f t="shared" si="15"/>
        <v>0</v>
      </c>
      <c r="F213" s="11">
        <f t="shared" si="16"/>
        <v>0</v>
      </c>
      <c r="G213" s="11">
        <f t="shared" si="19"/>
        <v>0</v>
      </c>
      <c r="H213" s="8"/>
      <c r="J213" s="9">
        <f t="shared" si="13"/>
        <v>0</v>
      </c>
    </row>
    <row r="214" spans="2:10" ht="12" customHeight="1">
      <c r="B214" s="8"/>
      <c r="C214" s="31">
        <f t="shared" si="18"/>
        <v>188</v>
      </c>
      <c r="D214" s="11">
        <f t="shared" si="12"/>
        <v>0</v>
      </c>
      <c r="E214" s="11">
        <f t="shared" si="15"/>
        <v>0</v>
      </c>
      <c r="F214" s="11">
        <f t="shared" si="16"/>
        <v>0</v>
      </c>
      <c r="G214" s="11">
        <f t="shared" si="19"/>
        <v>0</v>
      </c>
      <c r="H214" s="8"/>
      <c r="J214" s="9">
        <f t="shared" si="13"/>
        <v>0</v>
      </c>
    </row>
    <row r="215" spans="2:10" ht="12" customHeight="1">
      <c r="B215" s="8"/>
      <c r="C215" s="31">
        <f t="shared" si="18"/>
        <v>189</v>
      </c>
      <c r="D215" s="11">
        <f t="shared" si="12"/>
        <v>0</v>
      </c>
      <c r="E215" s="11">
        <f t="shared" si="15"/>
        <v>0</v>
      </c>
      <c r="F215" s="11">
        <f t="shared" si="16"/>
        <v>0</v>
      </c>
      <c r="G215" s="11">
        <f t="shared" si="19"/>
        <v>0</v>
      </c>
      <c r="H215" s="8"/>
      <c r="J215" s="9">
        <f t="shared" si="13"/>
        <v>0</v>
      </c>
    </row>
    <row r="216" spans="2:10" ht="12" customHeight="1">
      <c r="B216" s="8"/>
      <c r="C216" s="31">
        <f t="shared" si="18"/>
        <v>190</v>
      </c>
      <c r="D216" s="11">
        <f t="shared" si="12"/>
        <v>0</v>
      </c>
      <c r="E216" s="11">
        <f t="shared" si="15"/>
        <v>0</v>
      </c>
      <c r="F216" s="11">
        <f t="shared" si="16"/>
        <v>0</v>
      </c>
      <c r="G216" s="11">
        <f t="shared" si="19"/>
        <v>0</v>
      </c>
      <c r="H216" s="8"/>
      <c r="J216" s="9">
        <f t="shared" si="13"/>
        <v>0</v>
      </c>
    </row>
    <row r="217" spans="2:10" ht="12" customHeight="1">
      <c r="B217" s="8"/>
      <c r="C217" s="31">
        <f t="shared" si="18"/>
        <v>191</v>
      </c>
      <c r="D217" s="11">
        <f t="shared" si="12"/>
        <v>0</v>
      </c>
      <c r="E217" s="11">
        <f t="shared" si="15"/>
        <v>0</v>
      </c>
      <c r="F217" s="11">
        <f t="shared" si="16"/>
        <v>0</v>
      </c>
      <c r="G217" s="11">
        <f t="shared" si="19"/>
        <v>0</v>
      </c>
      <c r="H217" s="8"/>
      <c r="J217" s="9">
        <f t="shared" si="13"/>
        <v>0</v>
      </c>
    </row>
    <row r="218" spans="2:10" ht="12" customHeight="1">
      <c r="B218" s="8"/>
      <c r="C218" s="31">
        <f t="shared" si="18"/>
        <v>192</v>
      </c>
      <c r="D218" s="11">
        <f t="shared" si="12"/>
        <v>0</v>
      </c>
      <c r="E218" s="11">
        <f t="shared" si="15"/>
        <v>0</v>
      </c>
      <c r="F218" s="11">
        <f t="shared" si="16"/>
        <v>0</v>
      </c>
      <c r="G218" s="11">
        <f t="shared" si="19"/>
        <v>0</v>
      </c>
      <c r="H218" s="8"/>
      <c r="J218" s="9">
        <f t="shared" si="13"/>
        <v>0</v>
      </c>
    </row>
    <row r="219" spans="2:10" ht="12" customHeight="1">
      <c r="B219" s="8"/>
      <c r="C219" s="31">
        <f t="shared" si="18"/>
        <v>193</v>
      </c>
      <c r="D219" s="11">
        <f t="shared" si="12"/>
        <v>0</v>
      </c>
      <c r="E219" s="11">
        <f t="shared" si="15"/>
        <v>0</v>
      </c>
      <c r="F219" s="11">
        <f t="shared" si="16"/>
        <v>0</v>
      </c>
      <c r="G219" s="11">
        <f t="shared" si="19"/>
        <v>0</v>
      </c>
      <c r="H219" s="8"/>
      <c r="J219" s="9">
        <f t="shared" si="13"/>
        <v>0</v>
      </c>
    </row>
    <row r="220" spans="2:10" ht="12" customHeight="1">
      <c r="B220" s="8"/>
      <c r="C220" s="31">
        <f t="shared" si="18"/>
        <v>194</v>
      </c>
      <c r="D220" s="11">
        <f aca="true" t="shared" si="20" ref="D220:D283">IF(C220&lt;=$E$16,0,(IF(G219&lt;=($E$9+$E$13),G219,$E$9)))</f>
        <v>0</v>
      </c>
      <c r="E220" s="11">
        <f t="shared" si="15"/>
        <v>0</v>
      </c>
      <c r="F220" s="11">
        <f t="shared" si="16"/>
        <v>0</v>
      </c>
      <c r="G220" s="11">
        <f t="shared" si="19"/>
        <v>0</v>
      </c>
      <c r="H220" s="8"/>
      <c r="J220" s="9">
        <f aca="true" t="shared" si="21" ref="J220:J283">IF(F220=0,0,1)</f>
        <v>0</v>
      </c>
    </row>
    <row r="221" spans="2:10" ht="12" customHeight="1">
      <c r="B221" s="8"/>
      <c r="C221" s="31">
        <f t="shared" si="18"/>
        <v>195</v>
      </c>
      <c r="D221" s="11">
        <f t="shared" si="20"/>
        <v>0</v>
      </c>
      <c r="E221" s="11">
        <f aca="true" t="shared" si="22" ref="E221:E266">ROUND(G220*$E$11,0)</f>
        <v>0</v>
      </c>
      <c r="F221" s="11">
        <f aca="true" t="shared" si="23" ref="F221:F266">IF(G220=0,0,(ROUND((D221+E221+$E$13),0)))</f>
        <v>0</v>
      </c>
      <c r="G221" s="11">
        <f t="shared" si="19"/>
        <v>0</v>
      </c>
      <c r="H221" s="8"/>
      <c r="J221" s="9">
        <f t="shared" si="21"/>
        <v>0</v>
      </c>
    </row>
    <row r="222" spans="2:10" ht="12" customHeight="1">
      <c r="B222" s="8"/>
      <c r="C222" s="31">
        <f t="shared" si="18"/>
        <v>196</v>
      </c>
      <c r="D222" s="11">
        <f t="shared" si="20"/>
        <v>0</v>
      </c>
      <c r="E222" s="11">
        <f t="shared" si="22"/>
        <v>0</v>
      </c>
      <c r="F222" s="11">
        <f t="shared" si="23"/>
        <v>0</v>
      </c>
      <c r="G222" s="11">
        <f t="shared" si="19"/>
        <v>0</v>
      </c>
      <c r="H222" s="8"/>
      <c r="J222" s="9">
        <f t="shared" si="21"/>
        <v>0</v>
      </c>
    </row>
    <row r="223" spans="2:10" ht="12" customHeight="1">
      <c r="B223" s="8"/>
      <c r="C223" s="31">
        <f t="shared" si="18"/>
        <v>197</v>
      </c>
      <c r="D223" s="11">
        <f t="shared" si="20"/>
        <v>0</v>
      </c>
      <c r="E223" s="11">
        <f t="shared" si="22"/>
        <v>0</v>
      </c>
      <c r="F223" s="11">
        <f t="shared" si="23"/>
        <v>0</v>
      </c>
      <c r="G223" s="11">
        <f t="shared" si="19"/>
        <v>0</v>
      </c>
      <c r="H223" s="8"/>
      <c r="J223" s="9">
        <f t="shared" si="21"/>
        <v>0</v>
      </c>
    </row>
    <row r="224" spans="2:10" ht="12" customHeight="1">
      <c r="B224" s="8"/>
      <c r="C224" s="31">
        <f t="shared" si="18"/>
        <v>198</v>
      </c>
      <c r="D224" s="11">
        <f t="shared" si="20"/>
        <v>0</v>
      </c>
      <c r="E224" s="11">
        <f t="shared" si="22"/>
        <v>0</v>
      </c>
      <c r="F224" s="11">
        <f t="shared" si="23"/>
        <v>0</v>
      </c>
      <c r="G224" s="11">
        <f t="shared" si="19"/>
        <v>0</v>
      </c>
      <c r="H224" s="8"/>
      <c r="J224" s="9">
        <f t="shared" si="21"/>
        <v>0</v>
      </c>
    </row>
    <row r="225" spans="2:10" ht="12" customHeight="1">
      <c r="B225" s="8"/>
      <c r="C225" s="31">
        <f t="shared" si="18"/>
        <v>199</v>
      </c>
      <c r="D225" s="11">
        <f t="shared" si="20"/>
        <v>0</v>
      </c>
      <c r="E225" s="11">
        <f t="shared" si="22"/>
        <v>0</v>
      </c>
      <c r="F225" s="11">
        <f t="shared" si="23"/>
        <v>0</v>
      </c>
      <c r="G225" s="11">
        <f t="shared" si="19"/>
        <v>0</v>
      </c>
      <c r="H225" s="8"/>
      <c r="J225" s="9">
        <f t="shared" si="21"/>
        <v>0</v>
      </c>
    </row>
    <row r="226" spans="2:10" ht="12" customHeight="1">
      <c r="B226" s="8"/>
      <c r="C226" s="31">
        <f t="shared" si="18"/>
        <v>200</v>
      </c>
      <c r="D226" s="11">
        <f t="shared" si="20"/>
        <v>0</v>
      </c>
      <c r="E226" s="11">
        <f t="shared" si="22"/>
        <v>0</v>
      </c>
      <c r="F226" s="11">
        <f t="shared" si="23"/>
        <v>0</v>
      </c>
      <c r="G226" s="11">
        <f t="shared" si="19"/>
        <v>0</v>
      </c>
      <c r="H226" s="8"/>
      <c r="J226" s="9">
        <f t="shared" si="21"/>
        <v>0</v>
      </c>
    </row>
    <row r="227" spans="2:10" ht="12" customHeight="1">
      <c r="B227" s="8"/>
      <c r="C227" s="31">
        <f t="shared" si="18"/>
        <v>201</v>
      </c>
      <c r="D227" s="11">
        <f t="shared" si="20"/>
        <v>0</v>
      </c>
      <c r="E227" s="11">
        <f t="shared" si="22"/>
        <v>0</v>
      </c>
      <c r="F227" s="11">
        <f t="shared" si="23"/>
        <v>0</v>
      </c>
      <c r="G227" s="11">
        <f t="shared" si="19"/>
        <v>0</v>
      </c>
      <c r="H227" s="8"/>
      <c r="J227" s="9">
        <f t="shared" si="21"/>
        <v>0</v>
      </c>
    </row>
    <row r="228" spans="2:10" ht="12" customHeight="1">
      <c r="B228" s="8"/>
      <c r="C228" s="31">
        <f t="shared" si="18"/>
        <v>202</v>
      </c>
      <c r="D228" s="11">
        <f t="shared" si="20"/>
        <v>0</v>
      </c>
      <c r="E228" s="11">
        <f t="shared" si="22"/>
        <v>0</v>
      </c>
      <c r="F228" s="11">
        <f t="shared" si="23"/>
        <v>0</v>
      </c>
      <c r="G228" s="11">
        <f t="shared" si="19"/>
        <v>0</v>
      </c>
      <c r="H228" s="8"/>
      <c r="J228" s="9">
        <f t="shared" si="21"/>
        <v>0</v>
      </c>
    </row>
    <row r="229" spans="2:10" ht="12" customHeight="1">
      <c r="B229" s="8"/>
      <c r="C229" s="31">
        <f t="shared" si="18"/>
        <v>203</v>
      </c>
      <c r="D229" s="11">
        <f t="shared" si="20"/>
        <v>0</v>
      </c>
      <c r="E229" s="11">
        <f t="shared" si="22"/>
        <v>0</v>
      </c>
      <c r="F229" s="11">
        <f t="shared" si="23"/>
        <v>0</v>
      </c>
      <c r="G229" s="11">
        <f t="shared" si="19"/>
        <v>0</v>
      </c>
      <c r="H229" s="8"/>
      <c r="J229" s="9">
        <f t="shared" si="21"/>
        <v>0</v>
      </c>
    </row>
    <row r="230" spans="2:10" ht="12" customHeight="1">
      <c r="B230" s="8"/>
      <c r="C230" s="31">
        <f t="shared" si="18"/>
        <v>204</v>
      </c>
      <c r="D230" s="11">
        <f t="shared" si="20"/>
        <v>0</v>
      </c>
      <c r="E230" s="11">
        <f t="shared" si="22"/>
        <v>0</v>
      </c>
      <c r="F230" s="11">
        <f t="shared" si="23"/>
        <v>0</v>
      </c>
      <c r="G230" s="11">
        <f t="shared" si="19"/>
        <v>0</v>
      </c>
      <c r="H230" s="8"/>
      <c r="J230" s="9">
        <f t="shared" si="21"/>
        <v>0</v>
      </c>
    </row>
    <row r="231" spans="2:10" ht="12" customHeight="1">
      <c r="B231" s="8"/>
      <c r="C231" s="31">
        <f t="shared" si="18"/>
        <v>205</v>
      </c>
      <c r="D231" s="11">
        <f t="shared" si="20"/>
        <v>0</v>
      </c>
      <c r="E231" s="11">
        <f t="shared" si="22"/>
        <v>0</v>
      </c>
      <c r="F231" s="11">
        <f t="shared" si="23"/>
        <v>0</v>
      </c>
      <c r="G231" s="11">
        <f t="shared" si="19"/>
        <v>0</v>
      </c>
      <c r="H231" s="8"/>
      <c r="J231" s="9">
        <f t="shared" si="21"/>
        <v>0</v>
      </c>
    </row>
    <row r="232" spans="2:10" ht="12" customHeight="1">
      <c r="B232" s="8"/>
      <c r="C232" s="31">
        <f t="shared" si="18"/>
        <v>206</v>
      </c>
      <c r="D232" s="11">
        <f t="shared" si="20"/>
        <v>0</v>
      </c>
      <c r="E232" s="11">
        <f t="shared" si="22"/>
        <v>0</v>
      </c>
      <c r="F232" s="11">
        <f t="shared" si="23"/>
        <v>0</v>
      </c>
      <c r="G232" s="11">
        <f t="shared" si="19"/>
        <v>0</v>
      </c>
      <c r="H232" s="8"/>
      <c r="J232" s="9">
        <f t="shared" si="21"/>
        <v>0</v>
      </c>
    </row>
    <row r="233" spans="2:10" ht="12" customHeight="1">
      <c r="B233" s="8"/>
      <c r="C233" s="31">
        <f t="shared" si="18"/>
        <v>207</v>
      </c>
      <c r="D233" s="11">
        <f t="shared" si="20"/>
        <v>0</v>
      </c>
      <c r="E233" s="11">
        <f t="shared" si="22"/>
        <v>0</v>
      </c>
      <c r="F233" s="11">
        <f t="shared" si="23"/>
        <v>0</v>
      </c>
      <c r="G233" s="11">
        <f t="shared" si="19"/>
        <v>0</v>
      </c>
      <c r="H233" s="8"/>
      <c r="J233" s="9">
        <f t="shared" si="21"/>
        <v>0</v>
      </c>
    </row>
    <row r="234" spans="2:10" ht="12" customHeight="1">
      <c r="B234" s="8"/>
      <c r="C234" s="31">
        <f t="shared" si="18"/>
        <v>208</v>
      </c>
      <c r="D234" s="11">
        <f t="shared" si="20"/>
        <v>0</v>
      </c>
      <c r="E234" s="11">
        <f t="shared" si="22"/>
        <v>0</v>
      </c>
      <c r="F234" s="11">
        <f t="shared" si="23"/>
        <v>0</v>
      </c>
      <c r="G234" s="11">
        <f t="shared" si="19"/>
        <v>0</v>
      </c>
      <c r="H234" s="8"/>
      <c r="J234" s="9">
        <f t="shared" si="21"/>
        <v>0</v>
      </c>
    </row>
    <row r="235" spans="2:10" ht="12" customHeight="1">
      <c r="B235" s="8"/>
      <c r="C235" s="31">
        <f t="shared" si="18"/>
        <v>209</v>
      </c>
      <c r="D235" s="11">
        <f t="shared" si="20"/>
        <v>0</v>
      </c>
      <c r="E235" s="11">
        <f t="shared" si="22"/>
        <v>0</v>
      </c>
      <c r="F235" s="11">
        <f t="shared" si="23"/>
        <v>0</v>
      </c>
      <c r="G235" s="11">
        <f t="shared" si="19"/>
        <v>0</v>
      </c>
      <c r="H235" s="8"/>
      <c r="J235" s="9">
        <f t="shared" si="21"/>
        <v>0</v>
      </c>
    </row>
    <row r="236" spans="2:10" ht="12" customHeight="1">
      <c r="B236" s="8"/>
      <c r="C236" s="31">
        <f t="shared" si="18"/>
        <v>210</v>
      </c>
      <c r="D236" s="11">
        <f t="shared" si="20"/>
        <v>0</v>
      </c>
      <c r="E236" s="11">
        <f t="shared" si="22"/>
        <v>0</v>
      </c>
      <c r="F236" s="11">
        <f t="shared" si="23"/>
        <v>0</v>
      </c>
      <c r="G236" s="11">
        <f t="shared" si="19"/>
        <v>0</v>
      </c>
      <c r="H236" s="8"/>
      <c r="J236" s="9">
        <f t="shared" si="21"/>
        <v>0</v>
      </c>
    </row>
    <row r="237" spans="2:10" ht="12" customHeight="1">
      <c r="B237" s="8"/>
      <c r="C237" s="31">
        <f t="shared" si="18"/>
        <v>211</v>
      </c>
      <c r="D237" s="11">
        <f t="shared" si="20"/>
        <v>0</v>
      </c>
      <c r="E237" s="11">
        <f t="shared" si="22"/>
        <v>0</v>
      </c>
      <c r="F237" s="11">
        <f t="shared" si="23"/>
        <v>0</v>
      </c>
      <c r="G237" s="11">
        <f t="shared" si="19"/>
        <v>0</v>
      </c>
      <c r="H237" s="8"/>
      <c r="J237" s="9">
        <f t="shared" si="21"/>
        <v>0</v>
      </c>
    </row>
    <row r="238" spans="2:10" ht="12" customHeight="1">
      <c r="B238" s="8"/>
      <c r="C238" s="31">
        <f t="shared" si="18"/>
        <v>212</v>
      </c>
      <c r="D238" s="11">
        <f t="shared" si="20"/>
        <v>0</v>
      </c>
      <c r="E238" s="11">
        <f t="shared" si="22"/>
        <v>0</v>
      </c>
      <c r="F238" s="11">
        <f t="shared" si="23"/>
        <v>0</v>
      </c>
      <c r="G238" s="11">
        <f t="shared" si="19"/>
        <v>0</v>
      </c>
      <c r="H238" s="8"/>
      <c r="J238" s="9">
        <f t="shared" si="21"/>
        <v>0</v>
      </c>
    </row>
    <row r="239" spans="2:10" ht="12" customHeight="1">
      <c r="B239" s="8"/>
      <c r="C239" s="31">
        <f t="shared" si="18"/>
        <v>213</v>
      </c>
      <c r="D239" s="11">
        <f t="shared" si="20"/>
        <v>0</v>
      </c>
      <c r="E239" s="11">
        <f t="shared" si="22"/>
        <v>0</v>
      </c>
      <c r="F239" s="11">
        <f t="shared" si="23"/>
        <v>0</v>
      </c>
      <c r="G239" s="11">
        <f t="shared" si="19"/>
        <v>0</v>
      </c>
      <c r="H239" s="8"/>
      <c r="J239" s="9">
        <f t="shared" si="21"/>
        <v>0</v>
      </c>
    </row>
    <row r="240" spans="2:10" ht="12" customHeight="1">
      <c r="B240" s="8"/>
      <c r="C240" s="31">
        <f t="shared" si="18"/>
        <v>214</v>
      </c>
      <c r="D240" s="11">
        <f t="shared" si="20"/>
        <v>0</v>
      </c>
      <c r="E240" s="11">
        <f t="shared" si="22"/>
        <v>0</v>
      </c>
      <c r="F240" s="11">
        <f t="shared" si="23"/>
        <v>0</v>
      </c>
      <c r="G240" s="11">
        <f t="shared" si="19"/>
        <v>0</v>
      </c>
      <c r="H240" s="8"/>
      <c r="J240" s="9">
        <f t="shared" si="21"/>
        <v>0</v>
      </c>
    </row>
    <row r="241" spans="2:10" ht="12" customHeight="1">
      <c r="B241" s="8"/>
      <c r="C241" s="31">
        <f t="shared" si="18"/>
        <v>215</v>
      </c>
      <c r="D241" s="11">
        <f t="shared" si="20"/>
        <v>0</v>
      </c>
      <c r="E241" s="11">
        <f t="shared" si="22"/>
        <v>0</v>
      </c>
      <c r="F241" s="11">
        <f t="shared" si="23"/>
        <v>0</v>
      </c>
      <c r="G241" s="11">
        <f t="shared" si="19"/>
        <v>0</v>
      </c>
      <c r="H241" s="8"/>
      <c r="J241" s="9">
        <f t="shared" si="21"/>
        <v>0</v>
      </c>
    </row>
    <row r="242" spans="2:10" ht="12" customHeight="1">
      <c r="B242" s="8"/>
      <c r="C242" s="31">
        <f t="shared" si="18"/>
        <v>216</v>
      </c>
      <c r="D242" s="11">
        <f t="shared" si="20"/>
        <v>0</v>
      </c>
      <c r="E242" s="11">
        <f t="shared" si="22"/>
        <v>0</v>
      </c>
      <c r="F242" s="11">
        <f t="shared" si="23"/>
        <v>0</v>
      </c>
      <c r="G242" s="11">
        <f t="shared" si="19"/>
        <v>0</v>
      </c>
      <c r="H242" s="8"/>
      <c r="J242" s="9">
        <f t="shared" si="21"/>
        <v>0</v>
      </c>
    </row>
    <row r="243" spans="2:10" ht="12" customHeight="1">
      <c r="B243" s="8"/>
      <c r="C243" s="31">
        <f t="shared" si="18"/>
        <v>217</v>
      </c>
      <c r="D243" s="11">
        <f t="shared" si="20"/>
        <v>0</v>
      </c>
      <c r="E243" s="11">
        <f t="shared" si="22"/>
        <v>0</v>
      </c>
      <c r="F243" s="11">
        <f t="shared" si="23"/>
        <v>0</v>
      </c>
      <c r="G243" s="11">
        <f t="shared" si="19"/>
        <v>0</v>
      </c>
      <c r="H243" s="8"/>
      <c r="J243" s="9">
        <f t="shared" si="21"/>
        <v>0</v>
      </c>
    </row>
    <row r="244" spans="2:10" ht="12" customHeight="1">
      <c r="B244" s="8"/>
      <c r="C244" s="31">
        <f t="shared" si="18"/>
        <v>218</v>
      </c>
      <c r="D244" s="11">
        <f t="shared" si="20"/>
        <v>0</v>
      </c>
      <c r="E244" s="11">
        <f t="shared" si="22"/>
        <v>0</v>
      </c>
      <c r="F244" s="11">
        <f t="shared" si="23"/>
        <v>0</v>
      </c>
      <c r="G244" s="11">
        <f t="shared" si="19"/>
        <v>0</v>
      </c>
      <c r="H244" s="8"/>
      <c r="J244" s="9">
        <f t="shared" si="21"/>
        <v>0</v>
      </c>
    </row>
    <row r="245" spans="2:10" ht="12" customHeight="1">
      <c r="B245" s="8"/>
      <c r="C245" s="31">
        <f t="shared" si="18"/>
        <v>219</v>
      </c>
      <c r="D245" s="11">
        <f t="shared" si="20"/>
        <v>0</v>
      </c>
      <c r="E245" s="11">
        <f t="shared" si="22"/>
        <v>0</v>
      </c>
      <c r="F245" s="11">
        <f t="shared" si="23"/>
        <v>0</v>
      </c>
      <c r="G245" s="11">
        <f t="shared" si="19"/>
        <v>0</v>
      </c>
      <c r="H245" s="8"/>
      <c r="J245" s="9">
        <f t="shared" si="21"/>
        <v>0</v>
      </c>
    </row>
    <row r="246" spans="2:10" ht="12" customHeight="1">
      <c r="B246" s="8"/>
      <c r="C246" s="31">
        <f t="shared" si="18"/>
        <v>220</v>
      </c>
      <c r="D246" s="11">
        <f t="shared" si="20"/>
        <v>0</v>
      </c>
      <c r="E246" s="11">
        <f t="shared" si="22"/>
        <v>0</v>
      </c>
      <c r="F246" s="11">
        <f t="shared" si="23"/>
        <v>0</v>
      </c>
      <c r="G246" s="11">
        <f t="shared" si="19"/>
        <v>0</v>
      </c>
      <c r="H246" s="8"/>
      <c r="J246" s="9">
        <f t="shared" si="21"/>
        <v>0</v>
      </c>
    </row>
    <row r="247" spans="2:10" ht="12" customHeight="1">
      <c r="B247" s="8"/>
      <c r="C247" s="31">
        <f t="shared" si="18"/>
        <v>221</v>
      </c>
      <c r="D247" s="11">
        <f t="shared" si="20"/>
        <v>0</v>
      </c>
      <c r="E247" s="11">
        <f t="shared" si="22"/>
        <v>0</v>
      </c>
      <c r="F247" s="11">
        <f t="shared" si="23"/>
        <v>0</v>
      </c>
      <c r="G247" s="11">
        <f t="shared" si="19"/>
        <v>0</v>
      </c>
      <c r="H247" s="8"/>
      <c r="J247" s="9">
        <f t="shared" si="21"/>
        <v>0</v>
      </c>
    </row>
    <row r="248" spans="2:10" ht="12" customHeight="1">
      <c r="B248" s="8"/>
      <c r="C248" s="31">
        <f t="shared" si="18"/>
        <v>222</v>
      </c>
      <c r="D248" s="11">
        <f t="shared" si="20"/>
        <v>0</v>
      </c>
      <c r="E248" s="11">
        <f t="shared" si="22"/>
        <v>0</v>
      </c>
      <c r="F248" s="11">
        <f t="shared" si="23"/>
        <v>0</v>
      </c>
      <c r="G248" s="11">
        <f t="shared" si="19"/>
        <v>0</v>
      </c>
      <c r="H248" s="8"/>
      <c r="J248" s="9">
        <f t="shared" si="21"/>
        <v>0</v>
      </c>
    </row>
    <row r="249" spans="2:10" ht="12" customHeight="1">
      <c r="B249" s="8"/>
      <c r="C249" s="31">
        <f t="shared" si="18"/>
        <v>223</v>
      </c>
      <c r="D249" s="11">
        <f t="shared" si="20"/>
        <v>0</v>
      </c>
      <c r="E249" s="11">
        <f t="shared" si="22"/>
        <v>0</v>
      </c>
      <c r="F249" s="11">
        <f t="shared" si="23"/>
        <v>0</v>
      </c>
      <c r="G249" s="11">
        <f t="shared" si="19"/>
        <v>0</v>
      </c>
      <c r="H249" s="8"/>
      <c r="J249" s="9">
        <f t="shared" si="21"/>
        <v>0</v>
      </c>
    </row>
    <row r="250" spans="2:10" ht="12" customHeight="1">
      <c r="B250" s="8"/>
      <c r="C250" s="31">
        <f t="shared" si="18"/>
        <v>224</v>
      </c>
      <c r="D250" s="11">
        <f t="shared" si="20"/>
        <v>0</v>
      </c>
      <c r="E250" s="11">
        <f t="shared" si="22"/>
        <v>0</v>
      </c>
      <c r="F250" s="11">
        <f t="shared" si="23"/>
        <v>0</v>
      </c>
      <c r="G250" s="11">
        <f t="shared" si="19"/>
        <v>0</v>
      </c>
      <c r="H250" s="8"/>
      <c r="J250" s="9">
        <f t="shared" si="21"/>
        <v>0</v>
      </c>
    </row>
    <row r="251" spans="2:10" ht="12" customHeight="1">
      <c r="B251" s="8"/>
      <c r="C251" s="31">
        <f t="shared" si="18"/>
        <v>225</v>
      </c>
      <c r="D251" s="11">
        <f t="shared" si="20"/>
        <v>0</v>
      </c>
      <c r="E251" s="11">
        <f t="shared" si="22"/>
        <v>0</v>
      </c>
      <c r="F251" s="11">
        <f t="shared" si="23"/>
        <v>0</v>
      </c>
      <c r="G251" s="11">
        <f t="shared" si="19"/>
        <v>0</v>
      </c>
      <c r="H251" s="8"/>
      <c r="J251" s="9">
        <f t="shared" si="21"/>
        <v>0</v>
      </c>
    </row>
    <row r="252" spans="2:10" ht="12" customHeight="1">
      <c r="B252" s="8"/>
      <c r="C252" s="31">
        <f t="shared" si="18"/>
        <v>226</v>
      </c>
      <c r="D252" s="11">
        <f t="shared" si="20"/>
        <v>0</v>
      </c>
      <c r="E252" s="11">
        <f t="shared" si="22"/>
        <v>0</v>
      </c>
      <c r="F252" s="11">
        <f t="shared" si="23"/>
        <v>0</v>
      </c>
      <c r="G252" s="11">
        <f t="shared" si="19"/>
        <v>0</v>
      </c>
      <c r="H252" s="8"/>
      <c r="J252" s="9">
        <f t="shared" si="21"/>
        <v>0</v>
      </c>
    </row>
    <row r="253" spans="2:10" ht="12" customHeight="1">
      <c r="B253" s="8"/>
      <c r="C253" s="31">
        <f t="shared" si="18"/>
        <v>227</v>
      </c>
      <c r="D253" s="11">
        <f t="shared" si="20"/>
        <v>0</v>
      </c>
      <c r="E253" s="11">
        <f t="shared" si="22"/>
        <v>0</v>
      </c>
      <c r="F253" s="11">
        <f t="shared" si="23"/>
        <v>0</v>
      </c>
      <c r="G253" s="11">
        <f t="shared" si="19"/>
        <v>0</v>
      </c>
      <c r="H253" s="8"/>
      <c r="J253" s="9">
        <f t="shared" si="21"/>
        <v>0</v>
      </c>
    </row>
    <row r="254" spans="2:10" ht="12" customHeight="1">
      <c r="B254" s="8"/>
      <c r="C254" s="31">
        <f t="shared" si="18"/>
        <v>228</v>
      </c>
      <c r="D254" s="11">
        <f t="shared" si="20"/>
        <v>0</v>
      </c>
      <c r="E254" s="11">
        <f t="shared" si="22"/>
        <v>0</v>
      </c>
      <c r="F254" s="11">
        <f t="shared" si="23"/>
        <v>0</v>
      </c>
      <c r="G254" s="11">
        <f t="shared" si="19"/>
        <v>0</v>
      </c>
      <c r="H254" s="8"/>
      <c r="J254" s="9">
        <f t="shared" si="21"/>
        <v>0</v>
      </c>
    </row>
    <row r="255" spans="2:10" ht="12" customHeight="1">
      <c r="B255" s="8"/>
      <c r="C255" s="31">
        <f t="shared" si="18"/>
        <v>229</v>
      </c>
      <c r="D255" s="11">
        <f t="shared" si="20"/>
        <v>0</v>
      </c>
      <c r="E255" s="11">
        <f t="shared" si="22"/>
        <v>0</v>
      </c>
      <c r="F255" s="11">
        <f t="shared" si="23"/>
        <v>0</v>
      </c>
      <c r="G255" s="11">
        <f t="shared" si="19"/>
        <v>0</v>
      </c>
      <c r="H255" s="8"/>
      <c r="J255" s="9">
        <f t="shared" si="21"/>
        <v>0</v>
      </c>
    </row>
    <row r="256" spans="2:10" ht="12" customHeight="1">
      <c r="B256" s="8"/>
      <c r="C256" s="31">
        <f t="shared" si="18"/>
        <v>230</v>
      </c>
      <c r="D256" s="11">
        <f t="shared" si="20"/>
        <v>0</v>
      </c>
      <c r="E256" s="11">
        <f t="shared" si="22"/>
        <v>0</v>
      </c>
      <c r="F256" s="11">
        <f t="shared" si="23"/>
        <v>0</v>
      </c>
      <c r="G256" s="11">
        <f t="shared" si="19"/>
        <v>0</v>
      </c>
      <c r="H256" s="8"/>
      <c r="J256" s="9">
        <f t="shared" si="21"/>
        <v>0</v>
      </c>
    </row>
    <row r="257" spans="2:10" ht="12" customHeight="1">
      <c r="B257" s="8"/>
      <c r="C257" s="31">
        <f t="shared" si="18"/>
        <v>231</v>
      </c>
      <c r="D257" s="11">
        <f t="shared" si="20"/>
        <v>0</v>
      </c>
      <c r="E257" s="11">
        <f t="shared" si="22"/>
        <v>0</v>
      </c>
      <c r="F257" s="11">
        <f t="shared" si="23"/>
        <v>0</v>
      </c>
      <c r="G257" s="11">
        <f t="shared" si="19"/>
        <v>0</v>
      </c>
      <c r="H257" s="8"/>
      <c r="J257" s="9">
        <f t="shared" si="21"/>
        <v>0</v>
      </c>
    </row>
    <row r="258" spans="2:10" ht="12" customHeight="1">
      <c r="B258" s="8"/>
      <c r="C258" s="31">
        <f t="shared" si="18"/>
        <v>232</v>
      </c>
      <c r="D258" s="11">
        <f t="shared" si="20"/>
        <v>0</v>
      </c>
      <c r="E258" s="11">
        <f t="shared" si="22"/>
        <v>0</v>
      </c>
      <c r="F258" s="11">
        <f t="shared" si="23"/>
        <v>0</v>
      </c>
      <c r="G258" s="11">
        <f t="shared" si="19"/>
        <v>0</v>
      </c>
      <c r="H258" s="8"/>
      <c r="J258" s="9">
        <f t="shared" si="21"/>
        <v>0</v>
      </c>
    </row>
    <row r="259" spans="2:10" ht="12" customHeight="1">
      <c r="B259" s="8"/>
      <c r="C259" s="31">
        <f t="shared" si="18"/>
        <v>233</v>
      </c>
      <c r="D259" s="11">
        <f t="shared" si="20"/>
        <v>0</v>
      </c>
      <c r="E259" s="11">
        <f t="shared" si="22"/>
        <v>0</v>
      </c>
      <c r="F259" s="11">
        <f t="shared" si="23"/>
        <v>0</v>
      </c>
      <c r="G259" s="11">
        <f t="shared" si="19"/>
        <v>0</v>
      </c>
      <c r="H259" s="8"/>
      <c r="J259" s="9">
        <f t="shared" si="21"/>
        <v>0</v>
      </c>
    </row>
    <row r="260" spans="2:10" ht="12" customHeight="1">
      <c r="B260" s="8"/>
      <c r="C260" s="31">
        <f t="shared" si="18"/>
        <v>234</v>
      </c>
      <c r="D260" s="11">
        <f t="shared" si="20"/>
        <v>0</v>
      </c>
      <c r="E260" s="11">
        <f t="shared" si="22"/>
        <v>0</v>
      </c>
      <c r="F260" s="11">
        <f t="shared" si="23"/>
        <v>0</v>
      </c>
      <c r="G260" s="11">
        <f t="shared" si="19"/>
        <v>0</v>
      </c>
      <c r="H260" s="8"/>
      <c r="J260" s="9">
        <f t="shared" si="21"/>
        <v>0</v>
      </c>
    </row>
    <row r="261" spans="2:10" ht="12" customHeight="1">
      <c r="B261" s="8"/>
      <c r="C261" s="31">
        <f t="shared" si="18"/>
        <v>235</v>
      </c>
      <c r="D261" s="11">
        <f t="shared" si="20"/>
        <v>0</v>
      </c>
      <c r="E261" s="11">
        <f t="shared" si="22"/>
        <v>0</v>
      </c>
      <c r="F261" s="11">
        <f t="shared" si="23"/>
        <v>0</v>
      </c>
      <c r="G261" s="11">
        <f t="shared" si="19"/>
        <v>0</v>
      </c>
      <c r="H261" s="8"/>
      <c r="J261" s="9">
        <f t="shared" si="21"/>
        <v>0</v>
      </c>
    </row>
    <row r="262" spans="2:10" ht="12" customHeight="1">
      <c r="B262" s="8"/>
      <c r="C262" s="31">
        <f t="shared" si="18"/>
        <v>236</v>
      </c>
      <c r="D262" s="11">
        <f t="shared" si="20"/>
        <v>0</v>
      </c>
      <c r="E262" s="11">
        <f t="shared" si="22"/>
        <v>0</v>
      </c>
      <c r="F262" s="11">
        <f t="shared" si="23"/>
        <v>0</v>
      </c>
      <c r="G262" s="11">
        <f t="shared" si="19"/>
        <v>0</v>
      </c>
      <c r="H262" s="8"/>
      <c r="J262" s="9">
        <f t="shared" si="21"/>
        <v>0</v>
      </c>
    </row>
    <row r="263" spans="2:10" ht="12" customHeight="1">
      <c r="B263" s="8"/>
      <c r="C263" s="31">
        <f t="shared" si="18"/>
        <v>237</v>
      </c>
      <c r="D263" s="11">
        <f t="shared" si="20"/>
        <v>0</v>
      </c>
      <c r="E263" s="11">
        <f t="shared" si="22"/>
        <v>0</v>
      </c>
      <c r="F263" s="11">
        <f t="shared" si="23"/>
        <v>0</v>
      </c>
      <c r="G263" s="11">
        <f t="shared" si="19"/>
        <v>0</v>
      </c>
      <c r="H263" s="8"/>
      <c r="J263" s="9">
        <f t="shared" si="21"/>
        <v>0</v>
      </c>
    </row>
    <row r="264" spans="2:10" ht="12" customHeight="1">
      <c r="B264" s="8"/>
      <c r="C264" s="31">
        <f t="shared" si="18"/>
        <v>238</v>
      </c>
      <c r="D264" s="11">
        <f t="shared" si="20"/>
        <v>0</v>
      </c>
      <c r="E264" s="11">
        <f t="shared" si="22"/>
        <v>0</v>
      </c>
      <c r="F264" s="11">
        <f t="shared" si="23"/>
        <v>0</v>
      </c>
      <c r="G264" s="11">
        <f t="shared" si="19"/>
        <v>0</v>
      </c>
      <c r="H264" s="8"/>
      <c r="J264" s="9">
        <f t="shared" si="21"/>
        <v>0</v>
      </c>
    </row>
    <row r="265" spans="2:10" ht="12" customHeight="1">
      <c r="B265" s="8"/>
      <c r="C265" s="31">
        <f t="shared" si="18"/>
        <v>239</v>
      </c>
      <c r="D265" s="11">
        <f t="shared" si="20"/>
        <v>0</v>
      </c>
      <c r="E265" s="11">
        <f t="shared" si="22"/>
        <v>0</v>
      </c>
      <c r="F265" s="11">
        <f t="shared" si="23"/>
        <v>0</v>
      </c>
      <c r="G265" s="11">
        <f t="shared" si="19"/>
        <v>0</v>
      </c>
      <c r="H265" s="8"/>
      <c r="J265" s="9">
        <f t="shared" si="21"/>
        <v>0</v>
      </c>
    </row>
    <row r="266" spans="2:10" ht="12" customHeight="1">
      <c r="B266" s="8"/>
      <c r="C266" s="31">
        <f t="shared" si="18"/>
        <v>240</v>
      </c>
      <c r="D266" s="11">
        <f t="shared" si="20"/>
        <v>0</v>
      </c>
      <c r="E266" s="11">
        <f t="shared" si="22"/>
        <v>0</v>
      </c>
      <c r="F266" s="11">
        <f t="shared" si="23"/>
        <v>0</v>
      </c>
      <c r="G266" s="11">
        <f t="shared" si="19"/>
        <v>0</v>
      </c>
      <c r="H266" s="8"/>
      <c r="J266" s="9">
        <f t="shared" si="21"/>
        <v>0</v>
      </c>
    </row>
    <row r="267" spans="2:10" ht="12" customHeight="1">
      <c r="B267" s="8"/>
      <c r="C267" s="31">
        <f t="shared" si="18"/>
        <v>241</v>
      </c>
      <c r="D267" s="11">
        <f t="shared" si="20"/>
        <v>0</v>
      </c>
      <c r="E267" s="11">
        <f aca="true" t="shared" si="24" ref="E267:E330">ROUND(G266*$E$11,0)</f>
        <v>0</v>
      </c>
      <c r="F267" s="11">
        <f aca="true" t="shared" si="25" ref="F267:F330">IF(G266=0,0,(ROUND((D267+E267+$E$13),0)))</f>
        <v>0</v>
      </c>
      <c r="G267" s="11">
        <f aca="true" t="shared" si="26" ref="G267:G330">G266-D267</f>
        <v>0</v>
      </c>
      <c r="H267" s="8"/>
      <c r="J267" s="9">
        <f t="shared" si="21"/>
        <v>0</v>
      </c>
    </row>
    <row r="268" spans="2:10" ht="12" customHeight="1">
      <c r="B268" s="8"/>
      <c r="C268" s="31">
        <f t="shared" si="18"/>
        <v>242</v>
      </c>
      <c r="D268" s="11">
        <f t="shared" si="20"/>
        <v>0</v>
      </c>
      <c r="E268" s="11">
        <f t="shared" si="24"/>
        <v>0</v>
      </c>
      <c r="F268" s="11">
        <f t="shared" si="25"/>
        <v>0</v>
      </c>
      <c r="G268" s="11">
        <f t="shared" si="26"/>
        <v>0</v>
      </c>
      <c r="H268" s="8"/>
      <c r="J268" s="9">
        <f t="shared" si="21"/>
        <v>0</v>
      </c>
    </row>
    <row r="269" spans="2:10" ht="12" customHeight="1">
      <c r="B269" s="8"/>
      <c r="C269" s="31">
        <f t="shared" si="18"/>
        <v>243</v>
      </c>
      <c r="D269" s="11">
        <f t="shared" si="20"/>
        <v>0</v>
      </c>
      <c r="E269" s="11">
        <f t="shared" si="24"/>
        <v>0</v>
      </c>
      <c r="F269" s="11">
        <f t="shared" si="25"/>
        <v>0</v>
      </c>
      <c r="G269" s="11">
        <f t="shared" si="26"/>
        <v>0</v>
      </c>
      <c r="H269" s="8"/>
      <c r="J269" s="9">
        <f t="shared" si="21"/>
        <v>0</v>
      </c>
    </row>
    <row r="270" spans="2:10" ht="12" customHeight="1">
      <c r="B270" s="8"/>
      <c r="C270" s="31">
        <f t="shared" si="18"/>
        <v>244</v>
      </c>
      <c r="D270" s="11">
        <f t="shared" si="20"/>
        <v>0</v>
      </c>
      <c r="E270" s="11">
        <f t="shared" si="24"/>
        <v>0</v>
      </c>
      <c r="F270" s="11">
        <f t="shared" si="25"/>
        <v>0</v>
      </c>
      <c r="G270" s="11">
        <f t="shared" si="26"/>
        <v>0</v>
      </c>
      <c r="H270" s="8"/>
      <c r="J270" s="9">
        <f t="shared" si="21"/>
        <v>0</v>
      </c>
    </row>
    <row r="271" spans="2:10" ht="12" customHeight="1">
      <c r="B271" s="8"/>
      <c r="C271" s="31">
        <f t="shared" si="18"/>
        <v>245</v>
      </c>
      <c r="D271" s="11">
        <f t="shared" si="20"/>
        <v>0</v>
      </c>
      <c r="E271" s="11">
        <f t="shared" si="24"/>
        <v>0</v>
      </c>
      <c r="F271" s="11">
        <f t="shared" si="25"/>
        <v>0</v>
      </c>
      <c r="G271" s="11">
        <f t="shared" si="26"/>
        <v>0</v>
      </c>
      <c r="H271" s="8"/>
      <c r="J271" s="9">
        <f t="shared" si="21"/>
        <v>0</v>
      </c>
    </row>
    <row r="272" spans="2:10" ht="12" customHeight="1">
      <c r="B272" s="8"/>
      <c r="C272" s="31">
        <f t="shared" si="18"/>
        <v>246</v>
      </c>
      <c r="D272" s="11">
        <f t="shared" si="20"/>
        <v>0</v>
      </c>
      <c r="E272" s="11">
        <f t="shared" si="24"/>
        <v>0</v>
      </c>
      <c r="F272" s="11">
        <f t="shared" si="25"/>
        <v>0</v>
      </c>
      <c r="G272" s="11">
        <f t="shared" si="26"/>
        <v>0</v>
      </c>
      <c r="H272" s="8"/>
      <c r="J272" s="9">
        <f t="shared" si="21"/>
        <v>0</v>
      </c>
    </row>
    <row r="273" spans="2:10" ht="12" customHeight="1">
      <c r="B273" s="8"/>
      <c r="C273" s="31">
        <f aca="true" t="shared" si="27" ref="C273:C336">C272+1</f>
        <v>247</v>
      </c>
      <c r="D273" s="11">
        <f t="shared" si="20"/>
        <v>0</v>
      </c>
      <c r="E273" s="11">
        <f t="shared" si="24"/>
        <v>0</v>
      </c>
      <c r="F273" s="11">
        <f t="shared" si="25"/>
        <v>0</v>
      </c>
      <c r="G273" s="11">
        <f t="shared" si="26"/>
        <v>0</v>
      </c>
      <c r="H273" s="8"/>
      <c r="J273" s="9">
        <f t="shared" si="21"/>
        <v>0</v>
      </c>
    </row>
    <row r="274" spans="2:10" ht="12" customHeight="1">
      <c r="B274" s="8"/>
      <c r="C274" s="31">
        <f t="shared" si="27"/>
        <v>248</v>
      </c>
      <c r="D274" s="11">
        <f t="shared" si="20"/>
        <v>0</v>
      </c>
      <c r="E274" s="11">
        <f t="shared" si="24"/>
        <v>0</v>
      </c>
      <c r="F274" s="11">
        <f t="shared" si="25"/>
        <v>0</v>
      </c>
      <c r="G274" s="11">
        <f t="shared" si="26"/>
        <v>0</v>
      </c>
      <c r="H274" s="8"/>
      <c r="J274" s="9">
        <f t="shared" si="21"/>
        <v>0</v>
      </c>
    </row>
    <row r="275" spans="2:10" ht="12" customHeight="1">
      <c r="B275" s="8"/>
      <c r="C275" s="31">
        <f t="shared" si="27"/>
        <v>249</v>
      </c>
      <c r="D275" s="11">
        <f t="shared" si="20"/>
        <v>0</v>
      </c>
      <c r="E275" s="11">
        <f t="shared" si="24"/>
        <v>0</v>
      </c>
      <c r="F275" s="11">
        <f t="shared" si="25"/>
        <v>0</v>
      </c>
      <c r="G275" s="11">
        <f t="shared" si="26"/>
        <v>0</v>
      </c>
      <c r="H275" s="8"/>
      <c r="J275" s="9">
        <f t="shared" si="21"/>
        <v>0</v>
      </c>
    </row>
    <row r="276" spans="2:10" ht="12" customHeight="1">
      <c r="B276" s="8"/>
      <c r="C276" s="31">
        <f t="shared" si="27"/>
        <v>250</v>
      </c>
      <c r="D276" s="11">
        <f t="shared" si="20"/>
        <v>0</v>
      </c>
      <c r="E276" s="11">
        <f t="shared" si="24"/>
        <v>0</v>
      </c>
      <c r="F276" s="11">
        <f t="shared" si="25"/>
        <v>0</v>
      </c>
      <c r="G276" s="11">
        <f t="shared" si="26"/>
        <v>0</v>
      </c>
      <c r="H276" s="8"/>
      <c r="J276" s="9">
        <f t="shared" si="21"/>
        <v>0</v>
      </c>
    </row>
    <row r="277" spans="2:10" ht="12" customHeight="1">
      <c r="B277" s="8"/>
      <c r="C277" s="31">
        <f t="shared" si="27"/>
        <v>251</v>
      </c>
      <c r="D277" s="11">
        <f t="shared" si="20"/>
        <v>0</v>
      </c>
      <c r="E277" s="11">
        <f t="shared" si="24"/>
        <v>0</v>
      </c>
      <c r="F277" s="11">
        <f t="shared" si="25"/>
        <v>0</v>
      </c>
      <c r="G277" s="11">
        <f t="shared" si="26"/>
        <v>0</v>
      </c>
      <c r="H277" s="8"/>
      <c r="J277" s="9">
        <f t="shared" si="21"/>
        <v>0</v>
      </c>
    </row>
    <row r="278" spans="2:10" ht="12" customHeight="1">
      <c r="B278" s="8"/>
      <c r="C278" s="31">
        <f t="shared" si="27"/>
        <v>252</v>
      </c>
      <c r="D278" s="11">
        <f t="shared" si="20"/>
        <v>0</v>
      </c>
      <c r="E278" s="11">
        <f t="shared" si="24"/>
        <v>0</v>
      </c>
      <c r="F278" s="11">
        <f t="shared" si="25"/>
        <v>0</v>
      </c>
      <c r="G278" s="11">
        <f t="shared" si="26"/>
        <v>0</v>
      </c>
      <c r="H278" s="8"/>
      <c r="J278" s="9">
        <f t="shared" si="21"/>
        <v>0</v>
      </c>
    </row>
    <row r="279" spans="2:10" ht="12" customHeight="1">
      <c r="B279" s="8"/>
      <c r="C279" s="31">
        <f t="shared" si="27"/>
        <v>253</v>
      </c>
      <c r="D279" s="11">
        <f t="shared" si="20"/>
        <v>0</v>
      </c>
      <c r="E279" s="11">
        <f t="shared" si="24"/>
        <v>0</v>
      </c>
      <c r="F279" s="11">
        <f t="shared" si="25"/>
        <v>0</v>
      </c>
      <c r="G279" s="11">
        <f t="shared" si="26"/>
        <v>0</v>
      </c>
      <c r="H279" s="8"/>
      <c r="J279" s="9">
        <f t="shared" si="21"/>
        <v>0</v>
      </c>
    </row>
    <row r="280" spans="2:10" ht="12" customHeight="1">
      <c r="B280" s="8"/>
      <c r="C280" s="31">
        <f t="shared" si="27"/>
        <v>254</v>
      </c>
      <c r="D280" s="11">
        <f t="shared" si="20"/>
        <v>0</v>
      </c>
      <c r="E280" s="11">
        <f t="shared" si="24"/>
        <v>0</v>
      </c>
      <c r="F280" s="11">
        <f t="shared" si="25"/>
        <v>0</v>
      </c>
      <c r="G280" s="11">
        <f t="shared" si="26"/>
        <v>0</v>
      </c>
      <c r="H280" s="8"/>
      <c r="J280" s="9">
        <f t="shared" si="21"/>
        <v>0</v>
      </c>
    </row>
    <row r="281" spans="2:10" ht="12" customHeight="1">
      <c r="B281" s="8"/>
      <c r="C281" s="31">
        <f t="shared" si="27"/>
        <v>255</v>
      </c>
      <c r="D281" s="11">
        <f t="shared" si="20"/>
        <v>0</v>
      </c>
      <c r="E281" s="11">
        <f t="shared" si="24"/>
        <v>0</v>
      </c>
      <c r="F281" s="11">
        <f t="shared" si="25"/>
        <v>0</v>
      </c>
      <c r="G281" s="11">
        <f t="shared" si="26"/>
        <v>0</v>
      </c>
      <c r="H281" s="8"/>
      <c r="J281" s="9">
        <f t="shared" si="21"/>
        <v>0</v>
      </c>
    </row>
    <row r="282" spans="2:10" ht="12" customHeight="1">
      <c r="B282" s="8"/>
      <c r="C282" s="31">
        <f t="shared" si="27"/>
        <v>256</v>
      </c>
      <c r="D282" s="11">
        <f t="shared" si="20"/>
        <v>0</v>
      </c>
      <c r="E282" s="11">
        <f t="shared" si="24"/>
        <v>0</v>
      </c>
      <c r="F282" s="11">
        <f t="shared" si="25"/>
        <v>0</v>
      </c>
      <c r="G282" s="11">
        <f t="shared" si="26"/>
        <v>0</v>
      </c>
      <c r="H282" s="8"/>
      <c r="J282" s="9">
        <f t="shared" si="21"/>
        <v>0</v>
      </c>
    </row>
    <row r="283" spans="2:10" ht="12" customHeight="1">
      <c r="B283" s="8"/>
      <c r="C283" s="31">
        <f t="shared" si="27"/>
        <v>257</v>
      </c>
      <c r="D283" s="11">
        <f t="shared" si="20"/>
        <v>0</v>
      </c>
      <c r="E283" s="11">
        <f t="shared" si="24"/>
        <v>0</v>
      </c>
      <c r="F283" s="11">
        <f t="shared" si="25"/>
        <v>0</v>
      </c>
      <c r="G283" s="11">
        <f t="shared" si="26"/>
        <v>0</v>
      </c>
      <c r="H283" s="8"/>
      <c r="J283" s="9">
        <f t="shared" si="21"/>
        <v>0</v>
      </c>
    </row>
    <row r="284" spans="2:10" ht="12" customHeight="1">
      <c r="B284" s="8"/>
      <c r="C284" s="31">
        <f t="shared" si="27"/>
        <v>258</v>
      </c>
      <c r="D284" s="11">
        <f aca="true" t="shared" si="28" ref="D284:D347">IF(C284&lt;=$E$16,0,(IF(G283&lt;=($E$9+$E$13),G283,$E$9)))</f>
        <v>0</v>
      </c>
      <c r="E284" s="11">
        <f t="shared" si="24"/>
        <v>0</v>
      </c>
      <c r="F284" s="11">
        <f t="shared" si="25"/>
        <v>0</v>
      </c>
      <c r="G284" s="11">
        <f t="shared" si="26"/>
        <v>0</v>
      </c>
      <c r="H284" s="8"/>
      <c r="J284" s="9">
        <f aca="true" t="shared" si="29" ref="J284:J347">IF(F284=0,0,1)</f>
        <v>0</v>
      </c>
    </row>
    <row r="285" spans="2:10" ht="12" customHeight="1">
      <c r="B285" s="8"/>
      <c r="C285" s="31">
        <f t="shared" si="27"/>
        <v>259</v>
      </c>
      <c r="D285" s="11">
        <f t="shared" si="28"/>
        <v>0</v>
      </c>
      <c r="E285" s="11">
        <f t="shared" si="24"/>
        <v>0</v>
      </c>
      <c r="F285" s="11">
        <f t="shared" si="25"/>
        <v>0</v>
      </c>
      <c r="G285" s="11">
        <f t="shared" si="26"/>
        <v>0</v>
      </c>
      <c r="H285" s="8"/>
      <c r="J285" s="9">
        <f t="shared" si="29"/>
        <v>0</v>
      </c>
    </row>
    <row r="286" spans="2:10" ht="12" customHeight="1">
      <c r="B286" s="8"/>
      <c r="C286" s="31">
        <f t="shared" si="27"/>
        <v>260</v>
      </c>
      <c r="D286" s="11">
        <f t="shared" si="28"/>
        <v>0</v>
      </c>
      <c r="E286" s="11">
        <f t="shared" si="24"/>
        <v>0</v>
      </c>
      <c r="F286" s="11">
        <f t="shared" si="25"/>
        <v>0</v>
      </c>
      <c r="G286" s="11">
        <f t="shared" si="26"/>
        <v>0</v>
      </c>
      <c r="H286" s="8"/>
      <c r="J286" s="9">
        <f t="shared" si="29"/>
        <v>0</v>
      </c>
    </row>
    <row r="287" spans="2:10" ht="12" customHeight="1">
      <c r="B287" s="8"/>
      <c r="C287" s="31">
        <f t="shared" si="27"/>
        <v>261</v>
      </c>
      <c r="D287" s="11">
        <f t="shared" si="28"/>
        <v>0</v>
      </c>
      <c r="E287" s="11">
        <f t="shared" si="24"/>
        <v>0</v>
      </c>
      <c r="F287" s="11">
        <f t="shared" si="25"/>
        <v>0</v>
      </c>
      <c r="G287" s="11">
        <f t="shared" si="26"/>
        <v>0</v>
      </c>
      <c r="H287" s="8"/>
      <c r="J287" s="9">
        <f t="shared" si="29"/>
        <v>0</v>
      </c>
    </row>
    <row r="288" spans="2:10" ht="12" customHeight="1">
      <c r="B288" s="8"/>
      <c r="C288" s="31">
        <f t="shared" si="27"/>
        <v>262</v>
      </c>
      <c r="D288" s="11">
        <f t="shared" si="28"/>
        <v>0</v>
      </c>
      <c r="E288" s="11">
        <f t="shared" si="24"/>
        <v>0</v>
      </c>
      <c r="F288" s="11">
        <f t="shared" si="25"/>
        <v>0</v>
      </c>
      <c r="G288" s="11">
        <f t="shared" si="26"/>
        <v>0</v>
      </c>
      <c r="H288" s="8"/>
      <c r="J288" s="9">
        <f t="shared" si="29"/>
        <v>0</v>
      </c>
    </row>
    <row r="289" spans="2:10" ht="12" customHeight="1">
      <c r="B289" s="8"/>
      <c r="C289" s="31">
        <f t="shared" si="27"/>
        <v>263</v>
      </c>
      <c r="D289" s="11">
        <f t="shared" si="28"/>
        <v>0</v>
      </c>
      <c r="E289" s="11">
        <f t="shared" si="24"/>
        <v>0</v>
      </c>
      <c r="F289" s="11">
        <f t="shared" si="25"/>
        <v>0</v>
      </c>
      <c r="G289" s="11">
        <f t="shared" si="26"/>
        <v>0</v>
      </c>
      <c r="H289" s="8"/>
      <c r="J289" s="9">
        <f t="shared" si="29"/>
        <v>0</v>
      </c>
    </row>
    <row r="290" spans="2:10" ht="12" customHeight="1">
      <c r="B290" s="8"/>
      <c r="C290" s="31">
        <f t="shared" si="27"/>
        <v>264</v>
      </c>
      <c r="D290" s="11">
        <f t="shared" si="28"/>
        <v>0</v>
      </c>
      <c r="E290" s="11">
        <f t="shared" si="24"/>
        <v>0</v>
      </c>
      <c r="F290" s="11">
        <f t="shared" si="25"/>
        <v>0</v>
      </c>
      <c r="G290" s="11">
        <f t="shared" si="26"/>
        <v>0</v>
      </c>
      <c r="H290" s="8"/>
      <c r="J290" s="9">
        <f t="shared" si="29"/>
        <v>0</v>
      </c>
    </row>
    <row r="291" spans="2:10" ht="12" customHeight="1">
      <c r="B291" s="8"/>
      <c r="C291" s="31">
        <f t="shared" si="27"/>
        <v>265</v>
      </c>
      <c r="D291" s="11">
        <f t="shared" si="28"/>
        <v>0</v>
      </c>
      <c r="E291" s="11">
        <f t="shared" si="24"/>
        <v>0</v>
      </c>
      <c r="F291" s="11">
        <f t="shared" si="25"/>
        <v>0</v>
      </c>
      <c r="G291" s="11">
        <f t="shared" si="26"/>
        <v>0</v>
      </c>
      <c r="H291" s="8"/>
      <c r="J291" s="9">
        <f t="shared" si="29"/>
        <v>0</v>
      </c>
    </row>
    <row r="292" spans="2:10" ht="12" customHeight="1">
      <c r="B292" s="8"/>
      <c r="C292" s="31">
        <f t="shared" si="27"/>
        <v>266</v>
      </c>
      <c r="D292" s="11">
        <f t="shared" si="28"/>
        <v>0</v>
      </c>
      <c r="E292" s="11">
        <f t="shared" si="24"/>
        <v>0</v>
      </c>
      <c r="F292" s="11">
        <f t="shared" si="25"/>
        <v>0</v>
      </c>
      <c r="G292" s="11">
        <f t="shared" si="26"/>
        <v>0</v>
      </c>
      <c r="H292" s="8"/>
      <c r="J292" s="9">
        <f t="shared" si="29"/>
        <v>0</v>
      </c>
    </row>
    <row r="293" spans="2:10" ht="12" customHeight="1">
      <c r="B293" s="8"/>
      <c r="C293" s="31">
        <f t="shared" si="27"/>
        <v>267</v>
      </c>
      <c r="D293" s="11">
        <f t="shared" si="28"/>
        <v>0</v>
      </c>
      <c r="E293" s="11">
        <f t="shared" si="24"/>
        <v>0</v>
      </c>
      <c r="F293" s="11">
        <f t="shared" si="25"/>
        <v>0</v>
      </c>
      <c r="G293" s="11">
        <f t="shared" si="26"/>
        <v>0</v>
      </c>
      <c r="H293" s="8"/>
      <c r="J293" s="9">
        <f t="shared" si="29"/>
        <v>0</v>
      </c>
    </row>
    <row r="294" spans="2:10" ht="12" customHeight="1">
      <c r="B294" s="8"/>
      <c r="C294" s="31">
        <f t="shared" si="27"/>
        <v>268</v>
      </c>
      <c r="D294" s="11">
        <f t="shared" si="28"/>
        <v>0</v>
      </c>
      <c r="E294" s="11">
        <f t="shared" si="24"/>
        <v>0</v>
      </c>
      <c r="F294" s="11">
        <f t="shared" si="25"/>
        <v>0</v>
      </c>
      <c r="G294" s="11">
        <f t="shared" si="26"/>
        <v>0</v>
      </c>
      <c r="H294" s="8"/>
      <c r="J294" s="9">
        <f t="shared" si="29"/>
        <v>0</v>
      </c>
    </row>
    <row r="295" spans="2:10" ht="12" customHeight="1">
      <c r="B295" s="8"/>
      <c r="C295" s="31">
        <f t="shared" si="27"/>
        <v>269</v>
      </c>
      <c r="D295" s="11">
        <f t="shared" si="28"/>
        <v>0</v>
      </c>
      <c r="E295" s="11">
        <f t="shared" si="24"/>
        <v>0</v>
      </c>
      <c r="F295" s="11">
        <f t="shared" si="25"/>
        <v>0</v>
      </c>
      <c r="G295" s="11">
        <f t="shared" si="26"/>
        <v>0</v>
      </c>
      <c r="H295" s="8"/>
      <c r="J295" s="9">
        <f t="shared" si="29"/>
        <v>0</v>
      </c>
    </row>
    <row r="296" spans="2:10" ht="12" customHeight="1">
      <c r="B296" s="8"/>
      <c r="C296" s="31">
        <f t="shared" si="27"/>
        <v>270</v>
      </c>
      <c r="D296" s="11">
        <f t="shared" si="28"/>
        <v>0</v>
      </c>
      <c r="E296" s="11">
        <f t="shared" si="24"/>
        <v>0</v>
      </c>
      <c r="F296" s="11">
        <f t="shared" si="25"/>
        <v>0</v>
      </c>
      <c r="G296" s="11">
        <f t="shared" si="26"/>
        <v>0</v>
      </c>
      <c r="H296" s="8"/>
      <c r="J296" s="9">
        <f t="shared" si="29"/>
        <v>0</v>
      </c>
    </row>
    <row r="297" spans="2:10" ht="12" customHeight="1">
      <c r="B297" s="8"/>
      <c r="C297" s="31">
        <f t="shared" si="27"/>
        <v>271</v>
      </c>
      <c r="D297" s="11">
        <f t="shared" si="28"/>
        <v>0</v>
      </c>
      <c r="E297" s="11">
        <f t="shared" si="24"/>
        <v>0</v>
      </c>
      <c r="F297" s="11">
        <f t="shared" si="25"/>
        <v>0</v>
      </c>
      <c r="G297" s="11">
        <f t="shared" si="26"/>
        <v>0</v>
      </c>
      <c r="H297" s="8"/>
      <c r="J297" s="9">
        <f t="shared" si="29"/>
        <v>0</v>
      </c>
    </row>
    <row r="298" spans="2:10" ht="12" customHeight="1">
      <c r="B298" s="8"/>
      <c r="C298" s="31">
        <f t="shared" si="27"/>
        <v>272</v>
      </c>
      <c r="D298" s="11">
        <f t="shared" si="28"/>
        <v>0</v>
      </c>
      <c r="E298" s="11">
        <f t="shared" si="24"/>
        <v>0</v>
      </c>
      <c r="F298" s="11">
        <f t="shared" si="25"/>
        <v>0</v>
      </c>
      <c r="G298" s="11">
        <f t="shared" si="26"/>
        <v>0</v>
      </c>
      <c r="H298" s="8"/>
      <c r="J298" s="9">
        <f t="shared" si="29"/>
        <v>0</v>
      </c>
    </row>
    <row r="299" spans="2:10" ht="12" customHeight="1">
      <c r="B299" s="8"/>
      <c r="C299" s="31">
        <f t="shared" si="27"/>
        <v>273</v>
      </c>
      <c r="D299" s="11">
        <f t="shared" si="28"/>
        <v>0</v>
      </c>
      <c r="E299" s="11">
        <f t="shared" si="24"/>
        <v>0</v>
      </c>
      <c r="F299" s="11">
        <f t="shared" si="25"/>
        <v>0</v>
      </c>
      <c r="G299" s="11">
        <f t="shared" si="26"/>
        <v>0</v>
      </c>
      <c r="H299" s="8"/>
      <c r="J299" s="9">
        <f t="shared" si="29"/>
        <v>0</v>
      </c>
    </row>
    <row r="300" spans="2:10" ht="12" customHeight="1">
      <c r="B300" s="8"/>
      <c r="C300" s="31">
        <f t="shared" si="27"/>
        <v>274</v>
      </c>
      <c r="D300" s="11">
        <f t="shared" si="28"/>
        <v>0</v>
      </c>
      <c r="E300" s="11">
        <f t="shared" si="24"/>
        <v>0</v>
      </c>
      <c r="F300" s="11">
        <f t="shared" si="25"/>
        <v>0</v>
      </c>
      <c r="G300" s="11">
        <f t="shared" si="26"/>
        <v>0</v>
      </c>
      <c r="H300" s="8"/>
      <c r="J300" s="9">
        <f t="shared" si="29"/>
        <v>0</v>
      </c>
    </row>
    <row r="301" spans="2:10" ht="12" customHeight="1">
      <c r="B301" s="8"/>
      <c r="C301" s="31">
        <f t="shared" si="27"/>
        <v>275</v>
      </c>
      <c r="D301" s="11">
        <f t="shared" si="28"/>
        <v>0</v>
      </c>
      <c r="E301" s="11">
        <f t="shared" si="24"/>
        <v>0</v>
      </c>
      <c r="F301" s="11">
        <f t="shared" si="25"/>
        <v>0</v>
      </c>
      <c r="G301" s="11">
        <f t="shared" si="26"/>
        <v>0</v>
      </c>
      <c r="H301" s="8"/>
      <c r="J301" s="9">
        <f t="shared" si="29"/>
        <v>0</v>
      </c>
    </row>
    <row r="302" spans="2:10" ht="12" customHeight="1">
      <c r="B302" s="8"/>
      <c r="C302" s="31">
        <f t="shared" si="27"/>
        <v>276</v>
      </c>
      <c r="D302" s="11">
        <f t="shared" si="28"/>
        <v>0</v>
      </c>
      <c r="E302" s="11">
        <f t="shared" si="24"/>
        <v>0</v>
      </c>
      <c r="F302" s="11">
        <f t="shared" si="25"/>
        <v>0</v>
      </c>
      <c r="G302" s="11">
        <f t="shared" si="26"/>
        <v>0</v>
      </c>
      <c r="H302" s="8"/>
      <c r="J302" s="9">
        <f t="shared" si="29"/>
        <v>0</v>
      </c>
    </row>
    <row r="303" spans="2:10" ht="12" customHeight="1">
      <c r="B303" s="8"/>
      <c r="C303" s="31">
        <f t="shared" si="27"/>
        <v>277</v>
      </c>
      <c r="D303" s="11">
        <f t="shared" si="28"/>
        <v>0</v>
      </c>
      <c r="E303" s="11">
        <f t="shared" si="24"/>
        <v>0</v>
      </c>
      <c r="F303" s="11">
        <f t="shared" si="25"/>
        <v>0</v>
      </c>
      <c r="G303" s="11">
        <f t="shared" si="26"/>
        <v>0</v>
      </c>
      <c r="H303" s="8"/>
      <c r="J303" s="9">
        <f t="shared" si="29"/>
        <v>0</v>
      </c>
    </row>
    <row r="304" spans="2:10" ht="12" customHeight="1">
      <c r="B304" s="8"/>
      <c r="C304" s="31">
        <f t="shared" si="27"/>
        <v>278</v>
      </c>
      <c r="D304" s="11">
        <f t="shared" si="28"/>
        <v>0</v>
      </c>
      <c r="E304" s="11">
        <f t="shared" si="24"/>
        <v>0</v>
      </c>
      <c r="F304" s="11">
        <f t="shared" si="25"/>
        <v>0</v>
      </c>
      <c r="G304" s="11">
        <f t="shared" si="26"/>
        <v>0</v>
      </c>
      <c r="H304" s="8"/>
      <c r="J304" s="9">
        <f t="shared" si="29"/>
        <v>0</v>
      </c>
    </row>
    <row r="305" spans="2:10" ht="12" customHeight="1">
      <c r="B305" s="8"/>
      <c r="C305" s="31">
        <f t="shared" si="27"/>
        <v>279</v>
      </c>
      <c r="D305" s="11">
        <f t="shared" si="28"/>
        <v>0</v>
      </c>
      <c r="E305" s="11">
        <f t="shared" si="24"/>
        <v>0</v>
      </c>
      <c r="F305" s="11">
        <f t="shared" si="25"/>
        <v>0</v>
      </c>
      <c r="G305" s="11">
        <f t="shared" si="26"/>
        <v>0</v>
      </c>
      <c r="H305" s="8"/>
      <c r="J305" s="9">
        <f t="shared" si="29"/>
        <v>0</v>
      </c>
    </row>
    <row r="306" spans="2:10" ht="12" customHeight="1">
      <c r="B306" s="8"/>
      <c r="C306" s="31">
        <f t="shared" si="27"/>
        <v>280</v>
      </c>
      <c r="D306" s="11">
        <f t="shared" si="28"/>
        <v>0</v>
      </c>
      <c r="E306" s="11">
        <f t="shared" si="24"/>
        <v>0</v>
      </c>
      <c r="F306" s="11">
        <f t="shared" si="25"/>
        <v>0</v>
      </c>
      <c r="G306" s="11">
        <f t="shared" si="26"/>
        <v>0</v>
      </c>
      <c r="H306" s="8"/>
      <c r="J306" s="9">
        <f t="shared" si="29"/>
        <v>0</v>
      </c>
    </row>
    <row r="307" spans="2:10" ht="12" customHeight="1">
      <c r="B307" s="8"/>
      <c r="C307" s="31">
        <f t="shared" si="27"/>
        <v>281</v>
      </c>
      <c r="D307" s="11">
        <f t="shared" si="28"/>
        <v>0</v>
      </c>
      <c r="E307" s="11">
        <f t="shared" si="24"/>
        <v>0</v>
      </c>
      <c r="F307" s="11">
        <f t="shared" si="25"/>
        <v>0</v>
      </c>
      <c r="G307" s="11">
        <f t="shared" si="26"/>
        <v>0</v>
      </c>
      <c r="H307" s="8"/>
      <c r="J307" s="9">
        <f t="shared" si="29"/>
        <v>0</v>
      </c>
    </row>
    <row r="308" spans="2:10" ht="12" customHeight="1">
      <c r="B308" s="8"/>
      <c r="C308" s="31">
        <f t="shared" si="27"/>
        <v>282</v>
      </c>
      <c r="D308" s="11">
        <f t="shared" si="28"/>
        <v>0</v>
      </c>
      <c r="E308" s="11">
        <f t="shared" si="24"/>
        <v>0</v>
      </c>
      <c r="F308" s="11">
        <f t="shared" si="25"/>
        <v>0</v>
      </c>
      <c r="G308" s="11">
        <f t="shared" si="26"/>
        <v>0</v>
      </c>
      <c r="H308" s="8"/>
      <c r="J308" s="9">
        <f t="shared" si="29"/>
        <v>0</v>
      </c>
    </row>
    <row r="309" spans="2:10" ht="12" customHeight="1">
      <c r="B309" s="8"/>
      <c r="C309" s="31">
        <f t="shared" si="27"/>
        <v>283</v>
      </c>
      <c r="D309" s="11">
        <f t="shared" si="28"/>
        <v>0</v>
      </c>
      <c r="E309" s="11">
        <f t="shared" si="24"/>
        <v>0</v>
      </c>
      <c r="F309" s="11">
        <f t="shared" si="25"/>
        <v>0</v>
      </c>
      <c r="G309" s="11">
        <f t="shared" si="26"/>
        <v>0</v>
      </c>
      <c r="H309" s="8"/>
      <c r="J309" s="9">
        <f t="shared" si="29"/>
        <v>0</v>
      </c>
    </row>
    <row r="310" spans="2:10" ht="12" customHeight="1">
      <c r="B310" s="8"/>
      <c r="C310" s="31">
        <f t="shared" si="27"/>
        <v>284</v>
      </c>
      <c r="D310" s="11">
        <f t="shared" si="28"/>
        <v>0</v>
      </c>
      <c r="E310" s="11">
        <f t="shared" si="24"/>
        <v>0</v>
      </c>
      <c r="F310" s="11">
        <f t="shared" si="25"/>
        <v>0</v>
      </c>
      <c r="G310" s="11">
        <f t="shared" si="26"/>
        <v>0</v>
      </c>
      <c r="H310" s="8"/>
      <c r="J310" s="9">
        <f t="shared" si="29"/>
        <v>0</v>
      </c>
    </row>
    <row r="311" spans="2:10" ht="12" customHeight="1">
      <c r="B311" s="8"/>
      <c r="C311" s="31">
        <f t="shared" si="27"/>
        <v>285</v>
      </c>
      <c r="D311" s="11">
        <f t="shared" si="28"/>
        <v>0</v>
      </c>
      <c r="E311" s="11">
        <f t="shared" si="24"/>
        <v>0</v>
      </c>
      <c r="F311" s="11">
        <f t="shared" si="25"/>
        <v>0</v>
      </c>
      <c r="G311" s="11">
        <f t="shared" si="26"/>
        <v>0</v>
      </c>
      <c r="H311" s="8"/>
      <c r="J311" s="9">
        <f t="shared" si="29"/>
        <v>0</v>
      </c>
    </row>
    <row r="312" spans="2:10" ht="12" customHeight="1">
      <c r="B312" s="8"/>
      <c r="C312" s="31">
        <f t="shared" si="27"/>
        <v>286</v>
      </c>
      <c r="D312" s="11">
        <f t="shared" si="28"/>
        <v>0</v>
      </c>
      <c r="E312" s="11">
        <f t="shared" si="24"/>
        <v>0</v>
      </c>
      <c r="F312" s="11">
        <f t="shared" si="25"/>
        <v>0</v>
      </c>
      <c r="G312" s="11">
        <f t="shared" si="26"/>
        <v>0</v>
      </c>
      <c r="H312" s="8"/>
      <c r="J312" s="9">
        <f t="shared" si="29"/>
        <v>0</v>
      </c>
    </row>
    <row r="313" spans="2:10" ht="12" customHeight="1">
      <c r="B313" s="8"/>
      <c r="C313" s="31">
        <f t="shared" si="27"/>
        <v>287</v>
      </c>
      <c r="D313" s="11">
        <f t="shared" si="28"/>
        <v>0</v>
      </c>
      <c r="E313" s="11">
        <f t="shared" si="24"/>
        <v>0</v>
      </c>
      <c r="F313" s="11">
        <f t="shared" si="25"/>
        <v>0</v>
      </c>
      <c r="G313" s="11">
        <f t="shared" si="26"/>
        <v>0</v>
      </c>
      <c r="H313" s="8"/>
      <c r="J313" s="9">
        <f t="shared" si="29"/>
        <v>0</v>
      </c>
    </row>
    <row r="314" spans="2:10" ht="12" customHeight="1">
      <c r="B314" s="8"/>
      <c r="C314" s="31">
        <f t="shared" si="27"/>
        <v>288</v>
      </c>
      <c r="D314" s="11">
        <f t="shared" si="28"/>
        <v>0</v>
      </c>
      <c r="E314" s="11">
        <f t="shared" si="24"/>
        <v>0</v>
      </c>
      <c r="F314" s="11">
        <f t="shared" si="25"/>
        <v>0</v>
      </c>
      <c r="G314" s="11">
        <f t="shared" si="26"/>
        <v>0</v>
      </c>
      <c r="H314" s="8"/>
      <c r="J314" s="9">
        <f t="shared" si="29"/>
        <v>0</v>
      </c>
    </row>
    <row r="315" spans="2:10" ht="12" customHeight="1">
      <c r="B315" s="8"/>
      <c r="C315" s="31">
        <f t="shared" si="27"/>
        <v>289</v>
      </c>
      <c r="D315" s="11">
        <f t="shared" si="28"/>
        <v>0</v>
      </c>
      <c r="E315" s="11">
        <f t="shared" si="24"/>
        <v>0</v>
      </c>
      <c r="F315" s="11">
        <f t="shared" si="25"/>
        <v>0</v>
      </c>
      <c r="G315" s="11">
        <f t="shared" si="26"/>
        <v>0</v>
      </c>
      <c r="H315" s="8"/>
      <c r="J315" s="9">
        <f t="shared" si="29"/>
        <v>0</v>
      </c>
    </row>
    <row r="316" spans="2:10" ht="12" customHeight="1">
      <c r="B316" s="8"/>
      <c r="C316" s="31">
        <f t="shared" si="27"/>
        <v>290</v>
      </c>
      <c r="D316" s="11">
        <f t="shared" si="28"/>
        <v>0</v>
      </c>
      <c r="E316" s="11">
        <f t="shared" si="24"/>
        <v>0</v>
      </c>
      <c r="F316" s="11">
        <f t="shared" si="25"/>
        <v>0</v>
      </c>
      <c r="G316" s="11">
        <f t="shared" si="26"/>
        <v>0</v>
      </c>
      <c r="H316" s="8"/>
      <c r="J316" s="9">
        <f t="shared" si="29"/>
        <v>0</v>
      </c>
    </row>
    <row r="317" spans="2:10" ht="12" customHeight="1">
      <c r="B317" s="8"/>
      <c r="C317" s="31">
        <f t="shared" si="27"/>
        <v>291</v>
      </c>
      <c r="D317" s="11">
        <f t="shared" si="28"/>
        <v>0</v>
      </c>
      <c r="E317" s="11">
        <f t="shared" si="24"/>
        <v>0</v>
      </c>
      <c r="F317" s="11">
        <f t="shared" si="25"/>
        <v>0</v>
      </c>
      <c r="G317" s="11">
        <f t="shared" si="26"/>
        <v>0</v>
      </c>
      <c r="H317" s="8"/>
      <c r="J317" s="9">
        <f t="shared" si="29"/>
        <v>0</v>
      </c>
    </row>
    <row r="318" spans="2:10" ht="12" customHeight="1">
      <c r="B318" s="8"/>
      <c r="C318" s="31">
        <f t="shared" si="27"/>
        <v>292</v>
      </c>
      <c r="D318" s="11">
        <f t="shared" si="28"/>
        <v>0</v>
      </c>
      <c r="E318" s="11">
        <f t="shared" si="24"/>
        <v>0</v>
      </c>
      <c r="F318" s="11">
        <f t="shared" si="25"/>
        <v>0</v>
      </c>
      <c r="G318" s="11">
        <f t="shared" si="26"/>
        <v>0</v>
      </c>
      <c r="H318" s="8"/>
      <c r="J318" s="9">
        <f t="shared" si="29"/>
        <v>0</v>
      </c>
    </row>
    <row r="319" spans="2:10" ht="12" customHeight="1">
      <c r="B319" s="8"/>
      <c r="C319" s="31">
        <f t="shared" si="27"/>
        <v>293</v>
      </c>
      <c r="D319" s="11">
        <f t="shared" si="28"/>
        <v>0</v>
      </c>
      <c r="E319" s="11">
        <f t="shared" si="24"/>
        <v>0</v>
      </c>
      <c r="F319" s="11">
        <f t="shared" si="25"/>
        <v>0</v>
      </c>
      <c r="G319" s="11">
        <f t="shared" si="26"/>
        <v>0</v>
      </c>
      <c r="H319" s="8"/>
      <c r="J319" s="9">
        <f t="shared" si="29"/>
        <v>0</v>
      </c>
    </row>
    <row r="320" spans="2:10" ht="12" customHeight="1">
      <c r="B320" s="8"/>
      <c r="C320" s="31">
        <f t="shared" si="27"/>
        <v>294</v>
      </c>
      <c r="D320" s="11">
        <f t="shared" si="28"/>
        <v>0</v>
      </c>
      <c r="E320" s="11">
        <f t="shared" si="24"/>
        <v>0</v>
      </c>
      <c r="F320" s="11">
        <f t="shared" si="25"/>
        <v>0</v>
      </c>
      <c r="G320" s="11">
        <f t="shared" si="26"/>
        <v>0</v>
      </c>
      <c r="H320" s="8"/>
      <c r="J320" s="9">
        <f t="shared" si="29"/>
        <v>0</v>
      </c>
    </row>
    <row r="321" spans="2:10" ht="12" customHeight="1">
      <c r="B321" s="8"/>
      <c r="C321" s="31">
        <f t="shared" si="27"/>
        <v>295</v>
      </c>
      <c r="D321" s="11">
        <f t="shared" si="28"/>
        <v>0</v>
      </c>
      <c r="E321" s="11">
        <f t="shared" si="24"/>
        <v>0</v>
      </c>
      <c r="F321" s="11">
        <f t="shared" si="25"/>
        <v>0</v>
      </c>
      <c r="G321" s="11">
        <f t="shared" si="26"/>
        <v>0</v>
      </c>
      <c r="H321" s="8"/>
      <c r="J321" s="9">
        <f t="shared" si="29"/>
        <v>0</v>
      </c>
    </row>
    <row r="322" spans="2:10" ht="12" customHeight="1">
      <c r="B322" s="8"/>
      <c r="C322" s="31">
        <f t="shared" si="27"/>
        <v>296</v>
      </c>
      <c r="D322" s="11">
        <f t="shared" si="28"/>
        <v>0</v>
      </c>
      <c r="E322" s="11">
        <f t="shared" si="24"/>
        <v>0</v>
      </c>
      <c r="F322" s="11">
        <f t="shared" si="25"/>
        <v>0</v>
      </c>
      <c r="G322" s="11">
        <f t="shared" si="26"/>
        <v>0</v>
      </c>
      <c r="H322" s="8"/>
      <c r="J322" s="9">
        <f t="shared" si="29"/>
        <v>0</v>
      </c>
    </row>
    <row r="323" spans="2:10" ht="12" customHeight="1">
      <c r="B323" s="8"/>
      <c r="C323" s="31">
        <f t="shared" si="27"/>
        <v>297</v>
      </c>
      <c r="D323" s="11">
        <f t="shared" si="28"/>
        <v>0</v>
      </c>
      <c r="E323" s="11">
        <f t="shared" si="24"/>
        <v>0</v>
      </c>
      <c r="F323" s="11">
        <f t="shared" si="25"/>
        <v>0</v>
      </c>
      <c r="G323" s="11">
        <f t="shared" si="26"/>
        <v>0</v>
      </c>
      <c r="H323" s="8"/>
      <c r="J323" s="9">
        <f t="shared" si="29"/>
        <v>0</v>
      </c>
    </row>
    <row r="324" spans="2:10" ht="12" customHeight="1">
      <c r="B324" s="8"/>
      <c r="C324" s="31">
        <f t="shared" si="27"/>
        <v>298</v>
      </c>
      <c r="D324" s="11">
        <f t="shared" si="28"/>
        <v>0</v>
      </c>
      <c r="E324" s="11">
        <f t="shared" si="24"/>
        <v>0</v>
      </c>
      <c r="F324" s="11">
        <f t="shared" si="25"/>
        <v>0</v>
      </c>
      <c r="G324" s="11">
        <f t="shared" si="26"/>
        <v>0</v>
      </c>
      <c r="H324" s="8"/>
      <c r="J324" s="9">
        <f t="shared" si="29"/>
        <v>0</v>
      </c>
    </row>
    <row r="325" spans="2:10" ht="12" customHeight="1">
      <c r="B325" s="8"/>
      <c r="C325" s="31">
        <f t="shared" si="27"/>
        <v>299</v>
      </c>
      <c r="D325" s="11">
        <f t="shared" si="28"/>
        <v>0</v>
      </c>
      <c r="E325" s="11">
        <f t="shared" si="24"/>
        <v>0</v>
      </c>
      <c r="F325" s="11">
        <f t="shared" si="25"/>
        <v>0</v>
      </c>
      <c r="G325" s="11">
        <f t="shared" si="26"/>
        <v>0</v>
      </c>
      <c r="H325" s="8"/>
      <c r="J325" s="9">
        <f t="shared" si="29"/>
        <v>0</v>
      </c>
    </row>
    <row r="326" spans="2:10" ht="12" customHeight="1">
      <c r="B326" s="8"/>
      <c r="C326" s="31">
        <f t="shared" si="27"/>
        <v>300</v>
      </c>
      <c r="D326" s="11">
        <f t="shared" si="28"/>
        <v>0</v>
      </c>
      <c r="E326" s="11">
        <f t="shared" si="24"/>
        <v>0</v>
      </c>
      <c r="F326" s="11">
        <f t="shared" si="25"/>
        <v>0</v>
      </c>
      <c r="G326" s="11">
        <f t="shared" si="26"/>
        <v>0</v>
      </c>
      <c r="H326" s="8"/>
      <c r="J326" s="9">
        <f t="shared" si="29"/>
        <v>0</v>
      </c>
    </row>
    <row r="327" spans="2:10" ht="12" customHeight="1">
      <c r="B327" s="8"/>
      <c r="C327" s="31">
        <f t="shared" si="27"/>
        <v>301</v>
      </c>
      <c r="D327" s="11">
        <f t="shared" si="28"/>
        <v>0</v>
      </c>
      <c r="E327" s="11">
        <f t="shared" si="24"/>
        <v>0</v>
      </c>
      <c r="F327" s="11">
        <f t="shared" si="25"/>
        <v>0</v>
      </c>
      <c r="G327" s="11">
        <f t="shared" si="26"/>
        <v>0</v>
      </c>
      <c r="H327" s="8"/>
      <c r="J327" s="9">
        <f t="shared" si="29"/>
        <v>0</v>
      </c>
    </row>
    <row r="328" spans="2:10" ht="12" customHeight="1">
      <c r="B328" s="8"/>
      <c r="C328" s="31">
        <f t="shared" si="27"/>
        <v>302</v>
      </c>
      <c r="D328" s="11">
        <f t="shared" si="28"/>
        <v>0</v>
      </c>
      <c r="E328" s="11">
        <f t="shared" si="24"/>
        <v>0</v>
      </c>
      <c r="F328" s="11">
        <f t="shared" si="25"/>
        <v>0</v>
      </c>
      <c r="G328" s="11">
        <f t="shared" si="26"/>
        <v>0</v>
      </c>
      <c r="H328" s="8"/>
      <c r="J328" s="9">
        <f t="shared" si="29"/>
        <v>0</v>
      </c>
    </row>
    <row r="329" spans="2:10" ht="12" customHeight="1">
      <c r="B329" s="8"/>
      <c r="C329" s="31">
        <f t="shared" si="27"/>
        <v>303</v>
      </c>
      <c r="D329" s="11">
        <f t="shared" si="28"/>
        <v>0</v>
      </c>
      <c r="E329" s="11">
        <f t="shared" si="24"/>
        <v>0</v>
      </c>
      <c r="F329" s="11">
        <f t="shared" si="25"/>
        <v>0</v>
      </c>
      <c r="G329" s="11">
        <f t="shared" si="26"/>
        <v>0</v>
      </c>
      <c r="H329" s="8"/>
      <c r="J329" s="9">
        <f t="shared" si="29"/>
        <v>0</v>
      </c>
    </row>
    <row r="330" spans="2:10" ht="12" customHeight="1">
      <c r="B330" s="8"/>
      <c r="C330" s="31">
        <f t="shared" si="27"/>
        <v>304</v>
      </c>
      <c r="D330" s="11">
        <f t="shared" si="28"/>
        <v>0</v>
      </c>
      <c r="E330" s="11">
        <f t="shared" si="24"/>
        <v>0</v>
      </c>
      <c r="F330" s="11">
        <f t="shared" si="25"/>
        <v>0</v>
      </c>
      <c r="G330" s="11">
        <f t="shared" si="26"/>
        <v>0</v>
      </c>
      <c r="H330" s="8"/>
      <c r="J330" s="9">
        <f t="shared" si="29"/>
        <v>0</v>
      </c>
    </row>
    <row r="331" spans="2:10" ht="12" customHeight="1">
      <c r="B331" s="8"/>
      <c r="C331" s="31">
        <f t="shared" si="27"/>
        <v>305</v>
      </c>
      <c r="D331" s="11">
        <f t="shared" si="28"/>
        <v>0</v>
      </c>
      <c r="E331" s="11">
        <f aca="true" t="shared" si="30" ref="E331:E394">ROUND(G330*$E$11,0)</f>
        <v>0</v>
      </c>
      <c r="F331" s="11">
        <f aca="true" t="shared" si="31" ref="F331:F394">IF(G330=0,0,(ROUND((D331+E331+$E$13),0)))</f>
        <v>0</v>
      </c>
      <c r="G331" s="11">
        <f aca="true" t="shared" si="32" ref="G331:G394">G330-D331</f>
        <v>0</v>
      </c>
      <c r="H331" s="8"/>
      <c r="J331" s="9">
        <f t="shared" si="29"/>
        <v>0</v>
      </c>
    </row>
    <row r="332" spans="2:10" ht="12" customHeight="1">
      <c r="B332" s="8"/>
      <c r="C332" s="31">
        <f t="shared" si="27"/>
        <v>306</v>
      </c>
      <c r="D332" s="11">
        <f t="shared" si="28"/>
        <v>0</v>
      </c>
      <c r="E332" s="11">
        <f t="shared" si="30"/>
        <v>0</v>
      </c>
      <c r="F332" s="11">
        <f t="shared" si="31"/>
        <v>0</v>
      </c>
      <c r="G332" s="11">
        <f t="shared" si="32"/>
        <v>0</v>
      </c>
      <c r="H332" s="8"/>
      <c r="J332" s="9">
        <f t="shared" si="29"/>
        <v>0</v>
      </c>
    </row>
    <row r="333" spans="2:10" ht="12" customHeight="1">
      <c r="B333" s="8"/>
      <c r="C333" s="31">
        <f t="shared" si="27"/>
        <v>307</v>
      </c>
      <c r="D333" s="11">
        <f t="shared" si="28"/>
        <v>0</v>
      </c>
      <c r="E333" s="11">
        <f t="shared" si="30"/>
        <v>0</v>
      </c>
      <c r="F333" s="11">
        <f t="shared" si="31"/>
        <v>0</v>
      </c>
      <c r="G333" s="11">
        <f t="shared" si="32"/>
        <v>0</v>
      </c>
      <c r="H333" s="8"/>
      <c r="J333" s="9">
        <f t="shared" si="29"/>
        <v>0</v>
      </c>
    </row>
    <row r="334" spans="2:10" ht="12" customHeight="1">
      <c r="B334" s="8"/>
      <c r="C334" s="31">
        <f t="shared" si="27"/>
        <v>308</v>
      </c>
      <c r="D334" s="11">
        <f t="shared" si="28"/>
        <v>0</v>
      </c>
      <c r="E334" s="11">
        <f t="shared" si="30"/>
        <v>0</v>
      </c>
      <c r="F334" s="11">
        <f t="shared" si="31"/>
        <v>0</v>
      </c>
      <c r="G334" s="11">
        <f t="shared" si="32"/>
        <v>0</v>
      </c>
      <c r="H334" s="8"/>
      <c r="J334" s="9">
        <f t="shared" si="29"/>
        <v>0</v>
      </c>
    </row>
    <row r="335" spans="2:10" ht="12" customHeight="1">
      <c r="B335" s="8"/>
      <c r="C335" s="31">
        <f t="shared" si="27"/>
        <v>309</v>
      </c>
      <c r="D335" s="11">
        <f t="shared" si="28"/>
        <v>0</v>
      </c>
      <c r="E335" s="11">
        <f t="shared" si="30"/>
        <v>0</v>
      </c>
      <c r="F335" s="11">
        <f t="shared" si="31"/>
        <v>0</v>
      </c>
      <c r="G335" s="11">
        <f t="shared" si="32"/>
        <v>0</v>
      </c>
      <c r="H335" s="8"/>
      <c r="J335" s="9">
        <f t="shared" si="29"/>
        <v>0</v>
      </c>
    </row>
    <row r="336" spans="2:10" ht="12" customHeight="1">
      <c r="B336" s="8"/>
      <c r="C336" s="31">
        <f t="shared" si="27"/>
        <v>310</v>
      </c>
      <c r="D336" s="11">
        <f t="shared" si="28"/>
        <v>0</v>
      </c>
      <c r="E336" s="11">
        <f t="shared" si="30"/>
        <v>0</v>
      </c>
      <c r="F336" s="11">
        <f t="shared" si="31"/>
        <v>0</v>
      </c>
      <c r="G336" s="11">
        <f t="shared" si="32"/>
        <v>0</v>
      </c>
      <c r="H336" s="8"/>
      <c r="J336" s="9">
        <f t="shared" si="29"/>
        <v>0</v>
      </c>
    </row>
    <row r="337" spans="2:10" ht="12" customHeight="1">
      <c r="B337" s="8"/>
      <c r="C337" s="31">
        <f aca="true" t="shared" si="33" ref="C337:C400">C336+1</f>
        <v>311</v>
      </c>
      <c r="D337" s="11">
        <f t="shared" si="28"/>
        <v>0</v>
      </c>
      <c r="E337" s="11">
        <f t="shared" si="30"/>
        <v>0</v>
      </c>
      <c r="F337" s="11">
        <f t="shared" si="31"/>
        <v>0</v>
      </c>
      <c r="G337" s="11">
        <f t="shared" si="32"/>
        <v>0</v>
      </c>
      <c r="H337" s="8"/>
      <c r="J337" s="9">
        <f t="shared" si="29"/>
        <v>0</v>
      </c>
    </row>
    <row r="338" spans="2:10" ht="12" customHeight="1">
      <c r="B338" s="8"/>
      <c r="C338" s="31">
        <f t="shared" si="33"/>
        <v>312</v>
      </c>
      <c r="D338" s="11">
        <f t="shared" si="28"/>
        <v>0</v>
      </c>
      <c r="E338" s="11">
        <f t="shared" si="30"/>
        <v>0</v>
      </c>
      <c r="F338" s="11">
        <f t="shared" si="31"/>
        <v>0</v>
      </c>
      <c r="G338" s="11">
        <f t="shared" si="32"/>
        <v>0</v>
      </c>
      <c r="H338" s="8"/>
      <c r="J338" s="9">
        <f t="shared" si="29"/>
        <v>0</v>
      </c>
    </row>
    <row r="339" spans="2:10" ht="12" customHeight="1">
      <c r="B339" s="8"/>
      <c r="C339" s="31">
        <f t="shared" si="33"/>
        <v>313</v>
      </c>
      <c r="D339" s="11">
        <f t="shared" si="28"/>
        <v>0</v>
      </c>
      <c r="E339" s="11">
        <f t="shared" si="30"/>
        <v>0</v>
      </c>
      <c r="F339" s="11">
        <f t="shared" si="31"/>
        <v>0</v>
      </c>
      <c r="G339" s="11">
        <f t="shared" si="32"/>
        <v>0</v>
      </c>
      <c r="H339" s="8"/>
      <c r="J339" s="9">
        <f t="shared" si="29"/>
        <v>0</v>
      </c>
    </row>
    <row r="340" spans="2:10" ht="12" customHeight="1">
      <c r="B340" s="8"/>
      <c r="C340" s="31">
        <f t="shared" si="33"/>
        <v>314</v>
      </c>
      <c r="D340" s="11">
        <f t="shared" si="28"/>
        <v>0</v>
      </c>
      <c r="E340" s="11">
        <f t="shared" si="30"/>
        <v>0</v>
      </c>
      <c r="F340" s="11">
        <f t="shared" si="31"/>
        <v>0</v>
      </c>
      <c r="G340" s="11">
        <f t="shared" si="32"/>
        <v>0</v>
      </c>
      <c r="H340" s="8"/>
      <c r="J340" s="9">
        <f t="shared" si="29"/>
        <v>0</v>
      </c>
    </row>
    <row r="341" spans="2:10" ht="12" customHeight="1">
      <c r="B341" s="8"/>
      <c r="C341" s="31">
        <f t="shared" si="33"/>
        <v>315</v>
      </c>
      <c r="D341" s="11">
        <f t="shared" si="28"/>
        <v>0</v>
      </c>
      <c r="E341" s="11">
        <f t="shared" si="30"/>
        <v>0</v>
      </c>
      <c r="F341" s="11">
        <f t="shared" si="31"/>
        <v>0</v>
      </c>
      <c r="G341" s="11">
        <f t="shared" si="32"/>
        <v>0</v>
      </c>
      <c r="H341" s="8"/>
      <c r="J341" s="9">
        <f t="shared" si="29"/>
        <v>0</v>
      </c>
    </row>
    <row r="342" spans="2:10" ht="12" customHeight="1">
      <c r="B342" s="8"/>
      <c r="C342" s="31">
        <f t="shared" si="33"/>
        <v>316</v>
      </c>
      <c r="D342" s="11">
        <f t="shared" si="28"/>
        <v>0</v>
      </c>
      <c r="E342" s="11">
        <f t="shared" si="30"/>
        <v>0</v>
      </c>
      <c r="F342" s="11">
        <f t="shared" si="31"/>
        <v>0</v>
      </c>
      <c r="G342" s="11">
        <f t="shared" si="32"/>
        <v>0</v>
      </c>
      <c r="H342" s="8"/>
      <c r="J342" s="9">
        <f t="shared" si="29"/>
        <v>0</v>
      </c>
    </row>
    <row r="343" spans="2:10" ht="12" customHeight="1">
      <c r="B343" s="8"/>
      <c r="C343" s="31">
        <f t="shared" si="33"/>
        <v>317</v>
      </c>
      <c r="D343" s="11">
        <f t="shared" si="28"/>
        <v>0</v>
      </c>
      <c r="E343" s="11">
        <f t="shared" si="30"/>
        <v>0</v>
      </c>
      <c r="F343" s="11">
        <f t="shared" si="31"/>
        <v>0</v>
      </c>
      <c r="G343" s="11">
        <f t="shared" si="32"/>
        <v>0</v>
      </c>
      <c r="H343" s="8"/>
      <c r="J343" s="9">
        <f t="shared" si="29"/>
        <v>0</v>
      </c>
    </row>
    <row r="344" spans="2:10" ht="12" customHeight="1">
      <c r="B344" s="8"/>
      <c r="C344" s="31">
        <f t="shared" si="33"/>
        <v>318</v>
      </c>
      <c r="D344" s="11">
        <f t="shared" si="28"/>
        <v>0</v>
      </c>
      <c r="E344" s="11">
        <f t="shared" si="30"/>
        <v>0</v>
      </c>
      <c r="F344" s="11">
        <f t="shared" si="31"/>
        <v>0</v>
      </c>
      <c r="G344" s="11">
        <f t="shared" si="32"/>
        <v>0</v>
      </c>
      <c r="H344" s="8"/>
      <c r="J344" s="9">
        <f t="shared" si="29"/>
        <v>0</v>
      </c>
    </row>
    <row r="345" spans="2:10" ht="12" customHeight="1">
      <c r="B345" s="8"/>
      <c r="C345" s="31">
        <f t="shared" si="33"/>
        <v>319</v>
      </c>
      <c r="D345" s="11">
        <f t="shared" si="28"/>
        <v>0</v>
      </c>
      <c r="E345" s="11">
        <f t="shared" si="30"/>
        <v>0</v>
      </c>
      <c r="F345" s="11">
        <f t="shared" si="31"/>
        <v>0</v>
      </c>
      <c r="G345" s="11">
        <f t="shared" si="32"/>
        <v>0</v>
      </c>
      <c r="H345" s="8"/>
      <c r="J345" s="9">
        <f t="shared" si="29"/>
        <v>0</v>
      </c>
    </row>
    <row r="346" spans="2:10" ht="12" customHeight="1">
      <c r="B346" s="8"/>
      <c r="C346" s="31">
        <f t="shared" si="33"/>
        <v>320</v>
      </c>
      <c r="D346" s="11">
        <f t="shared" si="28"/>
        <v>0</v>
      </c>
      <c r="E346" s="11">
        <f t="shared" si="30"/>
        <v>0</v>
      </c>
      <c r="F346" s="11">
        <f t="shared" si="31"/>
        <v>0</v>
      </c>
      <c r="G346" s="11">
        <f t="shared" si="32"/>
        <v>0</v>
      </c>
      <c r="H346" s="8"/>
      <c r="J346" s="9">
        <f t="shared" si="29"/>
        <v>0</v>
      </c>
    </row>
    <row r="347" spans="2:10" ht="12" customHeight="1">
      <c r="B347" s="8"/>
      <c r="C347" s="31">
        <f t="shared" si="33"/>
        <v>321</v>
      </c>
      <c r="D347" s="11">
        <f t="shared" si="28"/>
        <v>0</v>
      </c>
      <c r="E347" s="11">
        <f t="shared" si="30"/>
        <v>0</v>
      </c>
      <c r="F347" s="11">
        <f t="shared" si="31"/>
        <v>0</v>
      </c>
      <c r="G347" s="11">
        <f t="shared" si="32"/>
        <v>0</v>
      </c>
      <c r="H347" s="8"/>
      <c r="J347" s="9">
        <f t="shared" si="29"/>
        <v>0</v>
      </c>
    </row>
    <row r="348" spans="2:10" ht="12" customHeight="1">
      <c r="B348" s="8"/>
      <c r="C348" s="31">
        <f t="shared" si="33"/>
        <v>322</v>
      </c>
      <c r="D348" s="11">
        <f aca="true" t="shared" si="34" ref="D348:D411">IF(C348&lt;=$E$16,0,(IF(G347&lt;=($E$9+$E$13),G347,$E$9)))</f>
        <v>0</v>
      </c>
      <c r="E348" s="11">
        <f t="shared" si="30"/>
        <v>0</v>
      </c>
      <c r="F348" s="11">
        <f t="shared" si="31"/>
        <v>0</v>
      </c>
      <c r="G348" s="11">
        <f t="shared" si="32"/>
        <v>0</v>
      </c>
      <c r="H348" s="8"/>
      <c r="J348" s="9">
        <f aca="true" t="shared" si="35" ref="J348:J411">IF(F348=0,0,1)</f>
        <v>0</v>
      </c>
    </row>
    <row r="349" spans="2:10" ht="12" customHeight="1">
      <c r="B349" s="8"/>
      <c r="C349" s="31">
        <f t="shared" si="33"/>
        <v>323</v>
      </c>
      <c r="D349" s="11">
        <f t="shared" si="34"/>
        <v>0</v>
      </c>
      <c r="E349" s="11">
        <f t="shared" si="30"/>
        <v>0</v>
      </c>
      <c r="F349" s="11">
        <f t="shared" si="31"/>
        <v>0</v>
      </c>
      <c r="G349" s="11">
        <f t="shared" si="32"/>
        <v>0</v>
      </c>
      <c r="H349" s="8"/>
      <c r="J349" s="9">
        <f t="shared" si="35"/>
        <v>0</v>
      </c>
    </row>
    <row r="350" spans="2:10" ht="12" customHeight="1">
      <c r="B350" s="8"/>
      <c r="C350" s="31">
        <f t="shared" si="33"/>
        <v>324</v>
      </c>
      <c r="D350" s="11">
        <f t="shared" si="34"/>
        <v>0</v>
      </c>
      <c r="E350" s="11">
        <f t="shared" si="30"/>
        <v>0</v>
      </c>
      <c r="F350" s="11">
        <f t="shared" si="31"/>
        <v>0</v>
      </c>
      <c r="G350" s="11">
        <f t="shared" si="32"/>
        <v>0</v>
      </c>
      <c r="H350" s="8"/>
      <c r="J350" s="9">
        <f t="shared" si="35"/>
        <v>0</v>
      </c>
    </row>
    <row r="351" spans="2:10" ht="12" customHeight="1">
      <c r="B351" s="8"/>
      <c r="C351" s="31">
        <f t="shared" si="33"/>
        <v>325</v>
      </c>
      <c r="D351" s="11">
        <f t="shared" si="34"/>
        <v>0</v>
      </c>
      <c r="E351" s="11">
        <f t="shared" si="30"/>
        <v>0</v>
      </c>
      <c r="F351" s="11">
        <f t="shared" si="31"/>
        <v>0</v>
      </c>
      <c r="G351" s="11">
        <f t="shared" si="32"/>
        <v>0</v>
      </c>
      <c r="H351" s="8"/>
      <c r="J351" s="9">
        <f t="shared" si="35"/>
        <v>0</v>
      </c>
    </row>
    <row r="352" spans="2:10" ht="12" customHeight="1">
      <c r="B352" s="8"/>
      <c r="C352" s="31">
        <f t="shared" si="33"/>
        <v>326</v>
      </c>
      <c r="D352" s="11">
        <f t="shared" si="34"/>
        <v>0</v>
      </c>
      <c r="E352" s="11">
        <f t="shared" si="30"/>
        <v>0</v>
      </c>
      <c r="F352" s="11">
        <f t="shared" si="31"/>
        <v>0</v>
      </c>
      <c r="G352" s="11">
        <f t="shared" si="32"/>
        <v>0</v>
      </c>
      <c r="H352" s="8"/>
      <c r="J352" s="9">
        <f t="shared" si="35"/>
        <v>0</v>
      </c>
    </row>
    <row r="353" spans="2:10" ht="12" customHeight="1">
      <c r="B353" s="8"/>
      <c r="C353" s="31">
        <f t="shared" si="33"/>
        <v>327</v>
      </c>
      <c r="D353" s="11">
        <f t="shared" si="34"/>
        <v>0</v>
      </c>
      <c r="E353" s="11">
        <f t="shared" si="30"/>
        <v>0</v>
      </c>
      <c r="F353" s="11">
        <f t="shared" si="31"/>
        <v>0</v>
      </c>
      <c r="G353" s="11">
        <f t="shared" si="32"/>
        <v>0</v>
      </c>
      <c r="H353" s="8"/>
      <c r="J353" s="9">
        <f t="shared" si="35"/>
        <v>0</v>
      </c>
    </row>
    <row r="354" spans="2:10" ht="12" customHeight="1">
      <c r="B354" s="8"/>
      <c r="C354" s="31">
        <f t="shared" si="33"/>
        <v>328</v>
      </c>
      <c r="D354" s="11">
        <f t="shared" si="34"/>
        <v>0</v>
      </c>
      <c r="E354" s="11">
        <f t="shared" si="30"/>
        <v>0</v>
      </c>
      <c r="F354" s="11">
        <f t="shared" si="31"/>
        <v>0</v>
      </c>
      <c r="G354" s="11">
        <f t="shared" si="32"/>
        <v>0</v>
      </c>
      <c r="H354" s="8"/>
      <c r="J354" s="9">
        <f t="shared" si="35"/>
        <v>0</v>
      </c>
    </row>
    <row r="355" spans="2:10" ht="12" customHeight="1">
      <c r="B355" s="8"/>
      <c r="C355" s="31">
        <f t="shared" si="33"/>
        <v>329</v>
      </c>
      <c r="D355" s="11">
        <f t="shared" si="34"/>
        <v>0</v>
      </c>
      <c r="E355" s="11">
        <f t="shared" si="30"/>
        <v>0</v>
      </c>
      <c r="F355" s="11">
        <f t="shared" si="31"/>
        <v>0</v>
      </c>
      <c r="G355" s="11">
        <f t="shared" si="32"/>
        <v>0</v>
      </c>
      <c r="H355" s="8"/>
      <c r="J355" s="9">
        <f t="shared" si="35"/>
        <v>0</v>
      </c>
    </row>
    <row r="356" spans="2:10" ht="12" customHeight="1">
      <c r="B356" s="8"/>
      <c r="C356" s="31">
        <f t="shared" si="33"/>
        <v>330</v>
      </c>
      <c r="D356" s="11">
        <f t="shared" si="34"/>
        <v>0</v>
      </c>
      <c r="E356" s="11">
        <f t="shared" si="30"/>
        <v>0</v>
      </c>
      <c r="F356" s="11">
        <f t="shared" si="31"/>
        <v>0</v>
      </c>
      <c r="G356" s="11">
        <f t="shared" si="32"/>
        <v>0</v>
      </c>
      <c r="H356" s="8"/>
      <c r="J356" s="9">
        <f t="shared" si="35"/>
        <v>0</v>
      </c>
    </row>
    <row r="357" spans="2:10" ht="12" customHeight="1">
      <c r="B357" s="8"/>
      <c r="C357" s="31">
        <f t="shared" si="33"/>
        <v>331</v>
      </c>
      <c r="D357" s="11">
        <f t="shared" si="34"/>
        <v>0</v>
      </c>
      <c r="E357" s="11">
        <f t="shared" si="30"/>
        <v>0</v>
      </c>
      <c r="F357" s="11">
        <f t="shared" si="31"/>
        <v>0</v>
      </c>
      <c r="G357" s="11">
        <f t="shared" si="32"/>
        <v>0</v>
      </c>
      <c r="H357" s="8"/>
      <c r="J357" s="9">
        <f t="shared" si="35"/>
        <v>0</v>
      </c>
    </row>
    <row r="358" spans="2:10" ht="12" customHeight="1">
      <c r="B358" s="8"/>
      <c r="C358" s="31">
        <f t="shared" si="33"/>
        <v>332</v>
      </c>
      <c r="D358" s="11">
        <f t="shared" si="34"/>
        <v>0</v>
      </c>
      <c r="E358" s="11">
        <f t="shared" si="30"/>
        <v>0</v>
      </c>
      <c r="F358" s="11">
        <f t="shared" si="31"/>
        <v>0</v>
      </c>
      <c r="G358" s="11">
        <f t="shared" si="32"/>
        <v>0</v>
      </c>
      <c r="H358" s="8"/>
      <c r="J358" s="9">
        <f t="shared" si="35"/>
        <v>0</v>
      </c>
    </row>
    <row r="359" spans="2:10" ht="12" customHeight="1">
      <c r="B359" s="8"/>
      <c r="C359" s="31">
        <f t="shared" si="33"/>
        <v>333</v>
      </c>
      <c r="D359" s="11">
        <f t="shared" si="34"/>
        <v>0</v>
      </c>
      <c r="E359" s="11">
        <f t="shared" si="30"/>
        <v>0</v>
      </c>
      <c r="F359" s="11">
        <f t="shared" si="31"/>
        <v>0</v>
      </c>
      <c r="G359" s="11">
        <f t="shared" si="32"/>
        <v>0</v>
      </c>
      <c r="H359" s="8"/>
      <c r="J359" s="9">
        <f t="shared" si="35"/>
        <v>0</v>
      </c>
    </row>
    <row r="360" spans="2:10" ht="12" customHeight="1">
      <c r="B360" s="8"/>
      <c r="C360" s="31">
        <f t="shared" si="33"/>
        <v>334</v>
      </c>
      <c r="D360" s="11">
        <f t="shared" si="34"/>
        <v>0</v>
      </c>
      <c r="E360" s="11">
        <f t="shared" si="30"/>
        <v>0</v>
      </c>
      <c r="F360" s="11">
        <f t="shared" si="31"/>
        <v>0</v>
      </c>
      <c r="G360" s="11">
        <f t="shared" si="32"/>
        <v>0</v>
      </c>
      <c r="H360" s="8"/>
      <c r="J360" s="9">
        <f t="shared" si="35"/>
        <v>0</v>
      </c>
    </row>
    <row r="361" spans="2:10" ht="12" customHeight="1">
      <c r="B361" s="8"/>
      <c r="C361" s="31">
        <f t="shared" si="33"/>
        <v>335</v>
      </c>
      <c r="D361" s="11">
        <f t="shared" si="34"/>
        <v>0</v>
      </c>
      <c r="E361" s="11">
        <f t="shared" si="30"/>
        <v>0</v>
      </c>
      <c r="F361" s="11">
        <f t="shared" si="31"/>
        <v>0</v>
      </c>
      <c r="G361" s="11">
        <f t="shared" si="32"/>
        <v>0</v>
      </c>
      <c r="H361" s="8"/>
      <c r="J361" s="9">
        <f t="shared" si="35"/>
        <v>0</v>
      </c>
    </row>
    <row r="362" spans="2:10" ht="12" customHeight="1">
      <c r="B362" s="8"/>
      <c r="C362" s="31">
        <f t="shared" si="33"/>
        <v>336</v>
      </c>
      <c r="D362" s="11">
        <f t="shared" si="34"/>
        <v>0</v>
      </c>
      <c r="E362" s="11">
        <f t="shared" si="30"/>
        <v>0</v>
      </c>
      <c r="F362" s="11">
        <f t="shared" si="31"/>
        <v>0</v>
      </c>
      <c r="G362" s="11">
        <f t="shared" si="32"/>
        <v>0</v>
      </c>
      <c r="H362" s="8"/>
      <c r="J362" s="9">
        <f t="shared" si="35"/>
        <v>0</v>
      </c>
    </row>
    <row r="363" spans="2:10" ht="12" customHeight="1">
      <c r="B363" s="8"/>
      <c r="C363" s="31">
        <f t="shared" si="33"/>
        <v>337</v>
      </c>
      <c r="D363" s="11">
        <f t="shared" si="34"/>
        <v>0</v>
      </c>
      <c r="E363" s="11">
        <f t="shared" si="30"/>
        <v>0</v>
      </c>
      <c r="F363" s="11">
        <f t="shared" si="31"/>
        <v>0</v>
      </c>
      <c r="G363" s="11">
        <f t="shared" si="32"/>
        <v>0</v>
      </c>
      <c r="H363" s="8"/>
      <c r="J363" s="9">
        <f t="shared" si="35"/>
        <v>0</v>
      </c>
    </row>
    <row r="364" spans="2:10" ht="12" customHeight="1">
      <c r="B364" s="8"/>
      <c r="C364" s="31">
        <f t="shared" si="33"/>
        <v>338</v>
      </c>
      <c r="D364" s="11">
        <f t="shared" si="34"/>
        <v>0</v>
      </c>
      <c r="E364" s="11">
        <f t="shared" si="30"/>
        <v>0</v>
      </c>
      <c r="F364" s="11">
        <f t="shared" si="31"/>
        <v>0</v>
      </c>
      <c r="G364" s="11">
        <f t="shared" si="32"/>
        <v>0</v>
      </c>
      <c r="H364" s="8"/>
      <c r="J364" s="9">
        <f t="shared" si="35"/>
        <v>0</v>
      </c>
    </row>
    <row r="365" spans="2:10" ht="12" customHeight="1">
      <c r="B365" s="8"/>
      <c r="C365" s="31">
        <f t="shared" si="33"/>
        <v>339</v>
      </c>
      <c r="D365" s="11">
        <f t="shared" si="34"/>
        <v>0</v>
      </c>
      <c r="E365" s="11">
        <f t="shared" si="30"/>
        <v>0</v>
      </c>
      <c r="F365" s="11">
        <f t="shared" si="31"/>
        <v>0</v>
      </c>
      <c r="G365" s="11">
        <f t="shared" si="32"/>
        <v>0</v>
      </c>
      <c r="H365" s="8"/>
      <c r="J365" s="9">
        <f t="shared" si="35"/>
        <v>0</v>
      </c>
    </row>
    <row r="366" spans="2:10" ht="12" customHeight="1">
      <c r="B366" s="8"/>
      <c r="C366" s="31">
        <f t="shared" si="33"/>
        <v>340</v>
      </c>
      <c r="D366" s="11">
        <f t="shared" si="34"/>
        <v>0</v>
      </c>
      <c r="E366" s="11">
        <f t="shared" si="30"/>
        <v>0</v>
      </c>
      <c r="F366" s="11">
        <f t="shared" si="31"/>
        <v>0</v>
      </c>
      <c r="G366" s="11">
        <f t="shared" si="32"/>
        <v>0</v>
      </c>
      <c r="H366" s="8"/>
      <c r="J366" s="9">
        <f t="shared" si="35"/>
        <v>0</v>
      </c>
    </row>
    <row r="367" spans="2:10" ht="12" customHeight="1">
      <c r="B367" s="8"/>
      <c r="C367" s="31">
        <f t="shared" si="33"/>
        <v>341</v>
      </c>
      <c r="D367" s="11">
        <f t="shared" si="34"/>
        <v>0</v>
      </c>
      <c r="E367" s="11">
        <f t="shared" si="30"/>
        <v>0</v>
      </c>
      <c r="F367" s="11">
        <f t="shared" si="31"/>
        <v>0</v>
      </c>
      <c r="G367" s="11">
        <f t="shared" si="32"/>
        <v>0</v>
      </c>
      <c r="H367" s="8"/>
      <c r="J367" s="9">
        <f t="shared" si="35"/>
        <v>0</v>
      </c>
    </row>
    <row r="368" spans="2:10" ht="12" customHeight="1">
      <c r="B368" s="8"/>
      <c r="C368" s="31">
        <f t="shared" si="33"/>
        <v>342</v>
      </c>
      <c r="D368" s="11">
        <f t="shared" si="34"/>
        <v>0</v>
      </c>
      <c r="E368" s="11">
        <f t="shared" si="30"/>
        <v>0</v>
      </c>
      <c r="F368" s="11">
        <f t="shared" si="31"/>
        <v>0</v>
      </c>
      <c r="G368" s="11">
        <f t="shared" si="32"/>
        <v>0</v>
      </c>
      <c r="H368" s="8"/>
      <c r="J368" s="9">
        <f t="shared" si="35"/>
        <v>0</v>
      </c>
    </row>
    <row r="369" spans="2:10" ht="12" customHeight="1">
      <c r="B369" s="8"/>
      <c r="C369" s="31">
        <f t="shared" si="33"/>
        <v>343</v>
      </c>
      <c r="D369" s="11">
        <f t="shared" si="34"/>
        <v>0</v>
      </c>
      <c r="E369" s="11">
        <f t="shared" si="30"/>
        <v>0</v>
      </c>
      <c r="F369" s="11">
        <f t="shared" si="31"/>
        <v>0</v>
      </c>
      <c r="G369" s="11">
        <f t="shared" si="32"/>
        <v>0</v>
      </c>
      <c r="H369" s="8"/>
      <c r="J369" s="9">
        <f t="shared" si="35"/>
        <v>0</v>
      </c>
    </row>
    <row r="370" spans="2:10" ht="12" customHeight="1">
      <c r="B370" s="8"/>
      <c r="C370" s="31">
        <f t="shared" si="33"/>
        <v>344</v>
      </c>
      <c r="D370" s="11">
        <f t="shared" si="34"/>
        <v>0</v>
      </c>
      <c r="E370" s="11">
        <f t="shared" si="30"/>
        <v>0</v>
      </c>
      <c r="F370" s="11">
        <f t="shared" si="31"/>
        <v>0</v>
      </c>
      <c r="G370" s="11">
        <f t="shared" si="32"/>
        <v>0</v>
      </c>
      <c r="H370" s="8"/>
      <c r="J370" s="9">
        <f t="shared" si="35"/>
        <v>0</v>
      </c>
    </row>
    <row r="371" spans="2:10" ht="12" customHeight="1">
      <c r="B371" s="8"/>
      <c r="C371" s="31">
        <f t="shared" si="33"/>
        <v>345</v>
      </c>
      <c r="D371" s="11">
        <f t="shared" si="34"/>
        <v>0</v>
      </c>
      <c r="E371" s="11">
        <f t="shared" si="30"/>
        <v>0</v>
      </c>
      <c r="F371" s="11">
        <f t="shared" si="31"/>
        <v>0</v>
      </c>
      <c r="G371" s="11">
        <f t="shared" si="32"/>
        <v>0</v>
      </c>
      <c r="H371" s="8"/>
      <c r="J371" s="9">
        <f t="shared" si="35"/>
        <v>0</v>
      </c>
    </row>
    <row r="372" spans="2:10" ht="12" customHeight="1">
      <c r="B372" s="8"/>
      <c r="C372" s="31">
        <f t="shared" si="33"/>
        <v>346</v>
      </c>
      <c r="D372" s="11">
        <f t="shared" si="34"/>
        <v>0</v>
      </c>
      <c r="E372" s="11">
        <f t="shared" si="30"/>
        <v>0</v>
      </c>
      <c r="F372" s="11">
        <f t="shared" si="31"/>
        <v>0</v>
      </c>
      <c r="G372" s="11">
        <f t="shared" si="32"/>
        <v>0</v>
      </c>
      <c r="H372" s="8"/>
      <c r="J372" s="9">
        <f t="shared" si="35"/>
        <v>0</v>
      </c>
    </row>
    <row r="373" spans="2:10" ht="12" customHeight="1">
      <c r="B373" s="8"/>
      <c r="C373" s="31">
        <f t="shared" si="33"/>
        <v>347</v>
      </c>
      <c r="D373" s="11">
        <f t="shared" si="34"/>
        <v>0</v>
      </c>
      <c r="E373" s="11">
        <f t="shared" si="30"/>
        <v>0</v>
      </c>
      <c r="F373" s="11">
        <f t="shared" si="31"/>
        <v>0</v>
      </c>
      <c r="G373" s="11">
        <f t="shared" si="32"/>
        <v>0</v>
      </c>
      <c r="H373" s="8"/>
      <c r="J373" s="9">
        <f t="shared" si="35"/>
        <v>0</v>
      </c>
    </row>
    <row r="374" spans="2:10" ht="12" customHeight="1">
      <c r="B374" s="8"/>
      <c r="C374" s="31">
        <f t="shared" si="33"/>
        <v>348</v>
      </c>
      <c r="D374" s="11">
        <f t="shared" si="34"/>
        <v>0</v>
      </c>
      <c r="E374" s="11">
        <f t="shared" si="30"/>
        <v>0</v>
      </c>
      <c r="F374" s="11">
        <f t="shared" si="31"/>
        <v>0</v>
      </c>
      <c r="G374" s="11">
        <f t="shared" si="32"/>
        <v>0</v>
      </c>
      <c r="H374" s="8"/>
      <c r="J374" s="9">
        <f t="shared" si="35"/>
        <v>0</v>
      </c>
    </row>
    <row r="375" spans="2:10" ht="12" customHeight="1">
      <c r="B375" s="8"/>
      <c r="C375" s="31">
        <f t="shared" si="33"/>
        <v>349</v>
      </c>
      <c r="D375" s="11">
        <f t="shared" si="34"/>
        <v>0</v>
      </c>
      <c r="E375" s="11">
        <f t="shared" si="30"/>
        <v>0</v>
      </c>
      <c r="F375" s="11">
        <f t="shared" si="31"/>
        <v>0</v>
      </c>
      <c r="G375" s="11">
        <f t="shared" si="32"/>
        <v>0</v>
      </c>
      <c r="H375" s="8"/>
      <c r="J375" s="9">
        <f t="shared" si="35"/>
        <v>0</v>
      </c>
    </row>
    <row r="376" spans="2:10" ht="12" customHeight="1">
      <c r="B376" s="8"/>
      <c r="C376" s="31">
        <f t="shared" si="33"/>
        <v>350</v>
      </c>
      <c r="D376" s="11">
        <f t="shared" si="34"/>
        <v>0</v>
      </c>
      <c r="E376" s="11">
        <f t="shared" si="30"/>
        <v>0</v>
      </c>
      <c r="F376" s="11">
        <f t="shared" si="31"/>
        <v>0</v>
      </c>
      <c r="G376" s="11">
        <f t="shared" si="32"/>
        <v>0</v>
      </c>
      <c r="H376" s="8"/>
      <c r="J376" s="9">
        <f t="shared" si="35"/>
        <v>0</v>
      </c>
    </row>
    <row r="377" spans="2:10" ht="12" customHeight="1">
      <c r="B377" s="8"/>
      <c r="C377" s="31">
        <f t="shared" si="33"/>
        <v>351</v>
      </c>
      <c r="D377" s="11">
        <f t="shared" si="34"/>
        <v>0</v>
      </c>
      <c r="E377" s="11">
        <f t="shared" si="30"/>
        <v>0</v>
      </c>
      <c r="F377" s="11">
        <f t="shared" si="31"/>
        <v>0</v>
      </c>
      <c r="G377" s="11">
        <f t="shared" si="32"/>
        <v>0</v>
      </c>
      <c r="H377" s="8"/>
      <c r="J377" s="9">
        <f t="shared" si="35"/>
        <v>0</v>
      </c>
    </row>
    <row r="378" spans="2:10" ht="12" customHeight="1">
      <c r="B378" s="8"/>
      <c r="C378" s="31">
        <f t="shared" si="33"/>
        <v>352</v>
      </c>
      <c r="D378" s="11">
        <f t="shared" si="34"/>
        <v>0</v>
      </c>
      <c r="E378" s="11">
        <f t="shared" si="30"/>
        <v>0</v>
      </c>
      <c r="F378" s="11">
        <f t="shared" si="31"/>
        <v>0</v>
      </c>
      <c r="G378" s="11">
        <f t="shared" si="32"/>
        <v>0</v>
      </c>
      <c r="H378" s="8"/>
      <c r="J378" s="9">
        <f t="shared" si="35"/>
        <v>0</v>
      </c>
    </row>
    <row r="379" spans="2:10" ht="12" customHeight="1">
      <c r="B379" s="8"/>
      <c r="C379" s="31">
        <f t="shared" si="33"/>
        <v>353</v>
      </c>
      <c r="D379" s="11">
        <f t="shared" si="34"/>
        <v>0</v>
      </c>
      <c r="E379" s="11">
        <f t="shared" si="30"/>
        <v>0</v>
      </c>
      <c r="F379" s="11">
        <f t="shared" si="31"/>
        <v>0</v>
      </c>
      <c r="G379" s="11">
        <f t="shared" si="32"/>
        <v>0</v>
      </c>
      <c r="H379" s="8"/>
      <c r="J379" s="9">
        <f t="shared" si="35"/>
        <v>0</v>
      </c>
    </row>
    <row r="380" spans="2:10" ht="12" customHeight="1">
      <c r="B380" s="8"/>
      <c r="C380" s="31">
        <f t="shared" si="33"/>
        <v>354</v>
      </c>
      <c r="D380" s="11">
        <f t="shared" si="34"/>
        <v>0</v>
      </c>
      <c r="E380" s="11">
        <f t="shared" si="30"/>
        <v>0</v>
      </c>
      <c r="F380" s="11">
        <f t="shared" si="31"/>
        <v>0</v>
      </c>
      <c r="G380" s="11">
        <f t="shared" si="32"/>
        <v>0</v>
      </c>
      <c r="H380" s="8"/>
      <c r="J380" s="9">
        <f t="shared" si="35"/>
        <v>0</v>
      </c>
    </row>
    <row r="381" spans="2:10" ht="12" customHeight="1">
      <c r="B381" s="8"/>
      <c r="C381" s="31">
        <f t="shared" si="33"/>
        <v>355</v>
      </c>
      <c r="D381" s="11">
        <f t="shared" si="34"/>
        <v>0</v>
      </c>
      <c r="E381" s="11">
        <f t="shared" si="30"/>
        <v>0</v>
      </c>
      <c r="F381" s="11">
        <f t="shared" si="31"/>
        <v>0</v>
      </c>
      <c r="G381" s="11">
        <f t="shared" si="32"/>
        <v>0</v>
      </c>
      <c r="H381" s="8"/>
      <c r="J381" s="9">
        <f t="shared" si="35"/>
        <v>0</v>
      </c>
    </row>
    <row r="382" spans="2:10" ht="12" customHeight="1">
      <c r="B382" s="8"/>
      <c r="C382" s="31">
        <f t="shared" si="33"/>
        <v>356</v>
      </c>
      <c r="D382" s="11">
        <f t="shared" si="34"/>
        <v>0</v>
      </c>
      <c r="E382" s="11">
        <f t="shared" si="30"/>
        <v>0</v>
      </c>
      <c r="F382" s="11">
        <f t="shared" si="31"/>
        <v>0</v>
      </c>
      <c r="G382" s="11">
        <f t="shared" si="32"/>
        <v>0</v>
      </c>
      <c r="H382" s="8"/>
      <c r="J382" s="9">
        <f t="shared" si="35"/>
        <v>0</v>
      </c>
    </row>
    <row r="383" spans="2:10" ht="12" customHeight="1">
      <c r="B383" s="8"/>
      <c r="C383" s="31">
        <f t="shared" si="33"/>
        <v>357</v>
      </c>
      <c r="D383" s="11">
        <f t="shared" si="34"/>
        <v>0</v>
      </c>
      <c r="E383" s="11">
        <f t="shared" si="30"/>
        <v>0</v>
      </c>
      <c r="F383" s="11">
        <f t="shared" si="31"/>
        <v>0</v>
      </c>
      <c r="G383" s="11">
        <f t="shared" si="32"/>
        <v>0</v>
      </c>
      <c r="H383" s="8"/>
      <c r="J383" s="9">
        <f t="shared" si="35"/>
        <v>0</v>
      </c>
    </row>
    <row r="384" spans="2:10" ht="12" customHeight="1">
      <c r="B384" s="8"/>
      <c r="C384" s="31">
        <f t="shared" si="33"/>
        <v>358</v>
      </c>
      <c r="D384" s="11">
        <f t="shared" si="34"/>
        <v>0</v>
      </c>
      <c r="E384" s="11">
        <f t="shared" si="30"/>
        <v>0</v>
      </c>
      <c r="F384" s="11">
        <f t="shared" si="31"/>
        <v>0</v>
      </c>
      <c r="G384" s="11">
        <f t="shared" si="32"/>
        <v>0</v>
      </c>
      <c r="H384" s="8"/>
      <c r="J384" s="9">
        <f t="shared" si="35"/>
        <v>0</v>
      </c>
    </row>
    <row r="385" spans="2:10" ht="12" customHeight="1">
      <c r="B385" s="8"/>
      <c r="C385" s="31">
        <f t="shared" si="33"/>
        <v>359</v>
      </c>
      <c r="D385" s="11">
        <f t="shared" si="34"/>
        <v>0</v>
      </c>
      <c r="E385" s="11">
        <f t="shared" si="30"/>
        <v>0</v>
      </c>
      <c r="F385" s="11">
        <f t="shared" si="31"/>
        <v>0</v>
      </c>
      <c r="G385" s="11">
        <f t="shared" si="32"/>
        <v>0</v>
      </c>
      <c r="H385" s="8"/>
      <c r="J385" s="9">
        <f t="shared" si="35"/>
        <v>0</v>
      </c>
    </row>
    <row r="386" spans="2:10" ht="12" customHeight="1">
      <c r="B386" s="8"/>
      <c r="C386" s="31">
        <f t="shared" si="33"/>
        <v>360</v>
      </c>
      <c r="D386" s="11">
        <f t="shared" si="34"/>
        <v>0</v>
      </c>
      <c r="E386" s="11">
        <f t="shared" si="30"/>
        <v>0</v>
      </c>
      <c r="F386" s="11">
        <f t="shared" si="31"/>
        <v>0</v>
      </c>
      <c r="G386" s="11">
        <f t="shared" si="32"/>
        <v>0</v>
      </c>
      <c r="H386" s="8"/>
      <c r="J386" s="9">
        <f t="shared" si="35"/>
        <v>0</v>
      </c>
    </row>
    <row r="387" spans="2:10" ht="12" customHeight="1">
      <c r="B387" s="8"/>
      <c r="C387" s="31">
        <f t="shared" si="33"/>
        <v>361</v>
      </c>
      <c r="D387" s="11">
        <f t="shared" si="34"/>
        <v>0</v>
      </c>
      <c r="E387" s="11">
        <f t="shared" si="30"/>
        <v>0</v>
      </c>
      <c r="F387" s="11">
        <f t="shared" si="31"/>
        <v>0</v>
      </c>
      <c r="G387" s="11">
        <f t="shared" si="32"/>
        <v>0</v>
      </c>
      <c r="H387" s="8"/>
      <c r="J387" s="9">
        <f t="shared" si="35"/>
        <v>0</v>
      </c>
    </row>
    <row r="388" spans="2:10" ht="12" customHeight="1">
      <c r="B388" s="8"/>
      <c r="C388" s="31">
        <f t="shared" si="33"/>
        <v>362</v>
      </c>
      <c r="D388" s="11">
        <f t="shared" si="34"/>
        <v>0</v>
      </c>
      <c r="E388" s="11">
        <f t="shared" si="30"/>
        <v>0</v>
      </c>
      <c r="F388" s="11">
        <f t="shared" si="31"/>
        <v>0</v>
      </c>
      <c r="G388" s="11">
        <f t="shared" si="32"/>
        <v>0</v>
      </c>
      <c r="H388" s="8"/>
      <c r="J388" s="9">
        <f t="shared" si="35"/>
        <v>0</v>
      </c>
    </row>
    <row r="389" spans="2:10" ht="12" customHeight="1">
      <c r="B389" s="8"/>
      <c r="C389" s="31">
        <f t="shared" si="33"/>
        <v>363</v>
      </c>
      <c r="D389" s="11">
        <f t="shared" si="34"/>
        <v>0</v>
      </c>
      <c r="E389" s="11">
        <f t="shared" si="30"/>
        <v>0</v>
      </c>
      <c r="F389" s="11">
        <f t="shared" si="31"/>
        <v>0</v>
      </c>
      <c r="G389" s="11">
        <f t="shared" si="32"/>
        <v>0</v>
      </c>
      <c r="H389" s="8"/>
      <c r="J389" s="9">
        <f t="shared" si="35"/>
        <v>0</v>
      </c>
    </row>
    <row r="390" spans="2:10" ht="12" customHeight="1">
      <c r="B390" s="8"/>
      <c r="C390" s="31">
        <f t="shared" si="33"/>
        <v>364</v>
      </c>
      <c r="D390" s="11">
        <f t="shared" si="34"/>
        <v>0</v>
      </c>
      <c r="E390" s="11">
        <f t="shared" si="30"/>
        <v>0</v>
      </c>
      <c r="F390" s="11">
        <f t="shared" si="31"/>
        <v>0</v>
      </c>
      <c r="G390" s="11">
        <f t="shared" si="32"/>
        <v>0</v>
      </c>
      <c r="H390" s="8"/>
      <c r="J390" s="9">
        <f t="shared" si="35"/>
        <v>0</v>
      </c>
    </row>
    <row r="391" spans="2:10" ht="12" customHeight="1">
      <c r="B391" s="8"/>
      <c r="C391" s="31">
        <f t="shared" si="33"/>
        <v>365</v>
      </c>
      <c r="D391" s="11">
        <f t="shared" si="34"/>
        <v>0</v>
      </c>
      <c r="E391" s="11">
        <f t="shared" si="30"/>
        <v>0</v>
      </c>
      <c r="F391" s="11">
        <f t="shared" si="31"/>
        <v>0</v>
      </c>
      <c r="G391" s="11">
        <f t="shared" si="32"/>
        <v>0</v>
      </c>
      <c r="H391" s="8"/>
      <c r="J391" s="9">
        <f t="shared" si="35"/>
        <v>0</v>
      </c>
    </row>
    <row r="392" spans="2:10" ht="12" customHeight="1">
      <c r="B392" s="8"/>
      <c r="C392" s="31">
        <f t="shared" si="33"/>
        <v>366</v>
      </c>
      <c r="D392" s="11">
        <f t="shared" si="34"/>
        <v>0</v>
      </c>
      <c r="E392" s="11">
        <f t="shared" si="30"/>
        <v>0</v>
      </c>
      <c r="F392" s="11">
        <f t="shared" si="31"/>
        <v>0</v>
      </c>
      <c r="G392" s="11">
        <f t="shared" si="32"/>
        <v>0</v>
      </c>
      <c r="H392" s="8"/>
      <c r="J392" s="9">
        <f t="shared" si="35"/>
        <v>0</v>
      </c>
    </row>
    <row r="393" spans="2:10" ht="12" customHeight="1">
      <c r="B393" s="8"/>
      <c r="C393" s="31">
        <f t="shared" si="33"/>
        <v>367</v>
      </c>
      <c r="D393" s="11">
        <f t="shared" si="34"/>
        <v>0</v>
      </c>
      <c r="E393" s="11">
        <f t="shared" si="30"/>
        <v>0</v>
      </c>
      <c r="F393" s="11">
        <f t="shared" si="31"/>
        <v>0</v>
      </c>
      <c r="G393" s="11">
        <f t="shared" si="32"/>
        <v>0</v>
      </c>
      <c r="H393" s="8"/>
      <c r="J393" s="9">
        <f t="shared" si="35"/>
        <v>0</v>
      </c>
    </row>
    <row r="394" spans="2:10" ht="12" customHeight="1">
      <c r="B394" s="8"/>
      <c r="C394" s="31">
        <f t="shared" si="33"/>
        <v>368</v>
      </c>
      <c r="D394" s="11">
        <f t="shared" si="34"/>
        <v>0</v>
      </c>
      <c r="E394" s="11">
        <f t="shared" si="30"/>
        <v>0</v>
      </c>
      <c r="F394" s="11">
        <f t="shared" si="31"/>
        <v>0</v>
      </c>
      <c r="G394" s="11">
        <f t="shared" si="32"/>
        <v>0</v>
      </c>
      <c r="H394" s="8"/>
      <c r="J394" s="9">
        <f t="shared" si="35"/>
        <v>0</v>
      </c>
    </row>
    <row r="395" spans="2:10" ht="12" customHeight="1">
      <c r="B395" s="8"/>
      <c r="C395" s="31">
        <f t="shared" si="33"/>
        <v>369</v>
      </c>
      <c r="D395" s="11">
        <f t="shared" si="34"/>
        <v>0</v>
      </c>
      <c r="E395" s="11">
        <f aca="true" t="shared" si="36" ref="E395:E458">ROUND(G394*$E$11,0)</f>
        <v>0</v>
      </c>
      <c r="F395" s="11">
        <f aca="true" t="shared" si="37" ref="F395:F458">IF(G394=0,0,(ROUND((D395+E395+$E$13),0)))</f>
        <v>0</v>
      </c>
      <c r="G395" s="11">
        <f aca="true" t="shared" si="38" ref="G395:G458">G394-D395</f>
        <v>0</v>
      </c>
      <c r="H395" s="8"/>
      <c r="J395" s="9">
        <f t="shared" si="35"/>
        <v>0</v>
      </c>
    </row>
    <row r="396" spans="2:10" ht="12" customHeight="1">
      <c r="B396" s="8"/>
      <c r="C396" s="31">
        <f t="shared" si="33"/>
        <v>370</v>
      </c>
      <c r="D396" s="11">
        <f t="shared" si="34"/>
        <v>0</v>
      </c>
      <c r="E396" s="11">
        <f t="shared" si="36"/>
        <v>0</v>
      </c>
      <c r="F396" s="11">
        <f t="shared" si="37"/>
        <v>0</v>
      </c>
      <c r="G396" s="11">
        <f t="shared" si="38"/>
        <v>0</v>
      </c>
      <c r="H396" s="8"/>
      <c r="J396" s="9">
        <f t="shared" si="35"/>
        <v>0</v>
      </c>
    </row>
    <row r="397" spans="2:10" ht="12" customHeight="1">
      <c r="B397" s="8"/>
      <c r="C397" s="31">
        <f t="shared" si="33"/>
        <v>371</v>
      </c>
      <c r="D397" s="11">
        <f t="shared" si="34"/>
        <v>0</v>
      </c>
      <c r="E397" s="11">
        <f t="shared" si="36"/>
        <v>0</v>
      </c>
      <c r="F397" s="11">
        <f t="shared" si="37"/>
        <v>0</v>
      </c>
      <c r="G397" s="11">
        <f t="shared" si="38"/>
        <v>0</v>
      </c>
      <c r="H397" s="8"/>
      <c r="J397" s="9">
        <f t="shared" si="35"/>
        <v>0</v>
      </c>
    </row>
    <row r="398" spans="2:10" ht="12" customHeight="1">
      <c r="B398" s="8"/>
      <c r="C398" s="31">
        <f t="shared" si="33"/>
        <v>372</v>
      </c>
      <c r="D398" s="11">
        <f t="shared" si="34"/>
        <v>0</v>
      </c>
      <c r="E398" s="11">
        <f t="shared" si="36"/>
        <v>0</v>
      </c>
      <c r="F398" s="11">
        <f t="shared" si="37"/>
        <v>0</v>
      </c>
      <c r="G398" s="11">
        <f t="shared" si="38"/>
        <v>0</v>
      </c>
      <c r="H398" s="8"/>
      <c r="J398" s="9">
        <f t="shared" si="35"/>
        <v>0</v>
      </c>
    </row>
    <row r="399" spans="2:10" ht="12" customHeight="1">
      <c r="B399" s="8"/>
      <c r="C399" s="31">
        <f t="shared" si="33"/>
        <v>373</v>
      </c>
      <c r="D399" s="11">
        <f t="shared" si="34"/>
        <v>0</v>
      </c>
      <c r="E399" s="11">
        <f t="shared" si="36"/>
        <v>0</v>
      </c>
      <c r="F399" s="11">
        <f t="shared" si="37"/>
        <v>0</v>
      </c>
      <c r="G399" s="11">
        <f t="shared" si="38"/>
        <v>0</v>
      </c>
      <c r="H399" s="8"/>
      <c r="J399" s="9">
        <f t="shared" si="35"/>
        <v>0</v>
      </c>
    </row>
    <row r="400" spans="2:10" ht="12" customHeight="1">
      <c r="B400" s="8"/>
      <c r="C400" s="31">
        <f t="shared" si="33"/>
        <v>374</v>
      </c>
      <c r="D400" s="11">
        <f t="shared" si="34"/>
        <v>0</v>
      </c>
      <c r="E400" s="11">
        <f t="shared" si="36"/>
        <v>0</v>
      </c>
      <c r="F400" s="11">
        <f t="shared" si="37"/>
        <v>0</v>
      </c>
      <c r="G400" s="11">
        <f t="shared" si="38"/>
        <v>0</v>
      </c>
      <c r="H400" s="8"/>
      <c r="J400" s="9">
        <f t="shared" si="35"/>
        <v>0</v>
      </c>
    </row>
    <row r="401" spans="2:10" ht="12" customHeight="1">
      <c r="B401" s="8"/>
      <c r="C401" s="31">
        <f aca="true" t="shared" si="39" ref="C401:C464">C400+1</f>
        <v>375</v>
      </c>
      <c r="D401" s="11">
        <f t="shared" si="34"/>
        <v>0</v>
      </c>
      <c r="E401" s="11">
        <f t="shared" si="36"/>
        <v>0</v>
      </c>
      <c r="F401" s="11">
        <f t="shared" si="37"/>
        <v>0</v>
      </c>
      <c r="G401" s="11">
        <f t="shared" si="38"/>
        <v>0</v>
      </c>
      <c r="H401" s="8"/>
      <c r="J401" s="9">
        <f t="shared" si="35"/>
        <v>0</v>
      </c>
    </row>
    <row r="402" spans="2:10" ht="12" customHeight="1">
      <c r="B402" s="8"/>
      <c r="C402" s="31">
        <f t="shared" si="39"/>
        <v>376</v>
      </c>
      <c r="D402" s="11">
        <f t="shared" si="34"/>
        <v>0</v>
      </c>
      <c r="E402" s="11">
        <f t="shared" si="36"/>
        <v>0</v>
      </c>
      <c r="F402" s="11">
        <f t="shared" si="37"/>
        <v>0</v>
      </c>
      <c r="G402" s="11">
        <f t="shared" si="38"/>
        <v>0</v>
      </c>
      <c r="H402" s="8"/>
      <c r="J402" s="9">
        <f t="shared" si="35"/>
        <v>0</v>
      </c>
    </row>
    <row r="403" spans="2:10" ht="12" customHeight="1">
      <c r="B403" s="8"/>
      <c r="C403" s="31">
        <f t="shared" si="39"/>
        <v>377</v>
      </c>
      <c r="D403" s="11">
        <f t="shared" si="34"/>
        <v>0</v>
      </c>
      <c r="E403" s="11">
        <f t="shared" si="36"/>
        <v>0</v>
      </c>
      <c r="F403" s="11">
        <f t="shared" si="37"/>
        <v>0</v>
      </c>
      <c r="G403" s="11">
        <f t="shared" si="38"/>
        <v>0</v>
      </c>
      <c r="H403" s="8"/>
      <c r="J403" s="9">
        <f t="shared" si="35"/>
        <v>0</v>
      </c>
    </row>
    <row r="404" spans="2:10" ht="12" customHeight="1">
      <c r="B404" s="8"/>
      <c r="C404" s="31">
        <f t="shared" si="39"/>
        <v>378</v>
      </c>
      <c r="D404" s="11">
        <f t="shared" si="34"/>
        <v>0</v>
      </c>
      <c r="E404" s="11">
        <f t="shared" si="36"/>
        <v>0</v>
      </c>
      <c r="F404" s="11">
        <f t="shared" si="37"/>
        <v>0</v>
      </c>
      <c r="G404" s="11">
        <f t="shared" si="38"/>
        <v>0</v>
      </c>
      <c r="H404" s="8"/>
      <c r="J404" s="9">
        <f t="shared" si="35"/>
        <v>0</v>
      </c>
    </row>
    <row r="405" spans="2:10" ht="12" customHeight="1">
      <c r="B405" s="8"/>
      <c r="C405" s="31">
        <f t="shared" si="39"/>
        <v>379</v>
      </c>
      <c r="D405" s="11">
        <f t="shared" si="34"/>
        <v>0</v>
      </c>
      <c r="E405" s="11">
        <f t="shared" si="36"/>
        <v>0</v>
      </c>
      <c r="F405" s="11">
        <f t="shared" si="37"/>
        <v>0</v>
      </c>
      <c r="G405" s="11">
        <f t="shared" si="38"/>
        <v>0</v>
      </c>
      <c r="H405" s="8"/>
      <c r="J405" s="9">
        <f t="shared" si="35"/>
        <v>0</v>
      </c>
    </row>
    <row r="406" spans="2:10" ht="12" customHeight="1">
      <c r="B406" s="8"/>
      <c r="C406" s="31">
        <f t="shared" si="39"/>
        <v>380</v>
      </c>
      <c r="D406" s="11">
        <f t="shared" si="34"/>
        <v>0</v>
      </c>
      <c r="E406" s="11">
        <f t="shared" si="36"/>
        <v>0</v>
      </c>
      <c r="F406" s="11">
        <f t="shared" si="37"/>
        <v>0</v>
      </c>
      <c r="G406" s="11">
        <f t="shared" si="38"/>
        <v>0</v>
      </c>
      <c r="H406" s="8"/>
      <c r="J406" s="9">
        <f t="shared" si="35"/>
        <v>0</v>
      </c>
    </row>
    <row r="407" spans="2:10" ht="12" customHeight="1">
      <c r="B407" s="8"/>
      <c r="C407" s="31">
        <f t="shared" si="39"/>
        <v>381</v>
      </c>
      <c r="D407" s="11">
        <f t="shared" si="34"/>
        <v>0</v>
      </c>
      <c r="E407" s="11">
        <f t="shared" si="36"/>
        <v>0</v>
      </c>
      <c r="F407" s="11">
        <f t="shared" si="37"/>
        <v>0</v>
      </c>
      <c r="G407" s="11">
        <f t="shared" si="38"/>
        <v>0</v>
      </c>
      <c r="H407" s="8"/>
      <c r="J407" s="9">
        <f t="shared" si="35"/>
        <v>0</v>
      </c>
    </row>
    <row r="408" spans="2:10" ht="12" customHeight="1">
      <c r="B408" s="8"/>
      <c r="C408" s="31">
        <f t="shared" si="39"/>
        <v>382</v>
      </c>
      <c r="D408" s="11">
        <f t="shared" si="34"/>
        <v>0</v>
      </c>
      <c r="E408" s="11">
        <f t="shared" si="36"/>
        <v>0</v>
      </c>
      <c r="F408" s="11">
        <f t="shared" si="37"/>
        <v>0</v>
      </c>
      <c r="G408" s="11">
        <f t="shared" si="38"/>
        <v>0</v>
      </c>
      <c r="H408" s="8"/>
      <c r="J408" s="9">
        <f t="shared" si="35"/>
        <v>0</v>
      </c>
    </row>
    <row r="409" spans="2:10" ht="12" customHeight="1">
      <c r="B409" s="8"/>
      <c r="C409" s="31">
        <f t="shared" si="39"/>
        <v>383</v>
      </c>
      <c r="D409" s="11">
        <f t="shared" si="34"/>
        <v>0</v>
      </c>
      <c r="E409" s="11">
        <f t="shared" si="36"/>
        <v>0</v>
      </c>
      <c r="F409" s="11">
        <f t="shared" si="37"/>
        <v>0</v>
      </c>
      <c r="G409" s="11">
        <f t="shared" si="38"/>
        <v>0</v>
      </c>
      <c r="H409" s="8"/>
      <c r="J409" s="9">
        <f t="shared" si="35"/>
        <v>0</v>
      </c>
    </row>
    <row r="410" spans="2:10" ht="12" customHeight="1">
      <c r="B410" s="8"/>
      <c r="C410" s="31">
        <f t="shared" si="39"/>
        <v>384</v>
      </c>
      <c r="D410" s="11">
        <f t="shared" si="34"/>
        <v>0</v>
      </c>
      <c r="E410" s="11">
        <f t="shared" si="36"/>
        <v>0</v>
      </c>
      <c r="F410" s="11">
        <f t="shared" si="37"/>
        <v>0</v>
      </c>
      <c r="G410" s="11">
        <f t="shared" si="38"/>
        <v>0</v>
      </c>
      <c r="H410" s="8"/>
      <c r="J410" s="9">
        <f t="shared" si="35"/>
        <v>0</v>
      </c>
    </row>
    <row r="411" spans="2:10" ht="12" customHeight="1">
      <c r="B411" s="8"/>
      <c r="C411" s="31">
        <f t="shared" si="39"/>
        <v>385</v>
      </c>
      <c r="D411" s="11">
        <f t="shared" si="34"/>
        <v>0</v>
      </c>
      <c r="E411" s="11">
        <f t="shared" si="36"/>
        <v>0</v>
      </c>
      <c r="F411" s="11">
        <f t="shared" si="37"/>
        <v>0</v>
      </c>
      <c r="G411" s="11">
        <f t="shared" si="38"/>
        <v>0</v>
      </c>
      <c r="H411" s="8"/>
      <c r="J411" s="9">
        <f t="shared" si="35"/>
        <v>0</v>
      </c>
    </row>
    <row r="412" spans="2:10" ht="12" customHeight="1">
      <c r="B412" s="8"/>
      <c r="C412" s="31">
        <f t="shared" si="39"/>
        <v>386</v>
      </c>
      <c r="D412" s="11">
        <f aca="true" t="shared" si="40" ref="D412:D475">IF(C412&lt;=$E$16,0,(IF(G411&lt;=($E$9+$E$13),G411,$E$9)))</f>
        <v>0</v>
      </c>
      <c r="E412" s="11">
        <f t="shared" si="36"/>
        <v>0</v>
      </c>
      <c r="F412" s="11">
        <f t="shared" si="37"/>
        <v>0</v>
      </c>
      <c r="G412" s="11">
        <f t="shared" si="38"/>
        <v>0</v>
      </c>
      <c r="H412" s="8"/>
      <c r="J412" s="9">
        <f aca="true" t="shared" si="41" ref="J412:J475">IF(F412=0,0,1)</f>
        <v>0</v>
      </c>
    </row>
    <row r="413" spans="2:10" ht="12" customHeight="1">
      <c r="B413" s="8"/>
      <c r="C413" s="31">
        <f t="shared" si="39"/>
        <v>387</v>
      </c>
      <c r="D413" s="11">
        <f t="shared" si="40"/>
        <v>0</v>
      </c>
      <c r="E413" s="11">
        <f t="shared" si="36"/>
        <v>0</v>
      </c>
      <c r="F413" s="11">
        <f t="shared" si="37"/>
        <v>0</v>
      </c>
      <c r="G413" s="11">
        <f t="shared" si="38"/>
        <v>0</v>
      </c>
      <c r="H413" s="8"/>
      <c r="J413" s="9">
        <f t="shared" si="41"/>
        <v>0</v>
      </c>
    </row>
    <row r="414" spans="2:10" ht="12" customHeight="1">
      <c r="B414" s="8"/>
      <c r="C414" s="31">
        <f t="shared" si="39"/>
        <v>388</v>
      </c>
      <c r="D414" s="11">
        <f t="shared" si="40"/>
        <v>0</v>
      </c>
      <c r="E414" s="11">
        <f t="shared" si="36"/>
        <v>0</v>
      </c>
      <c r="F414" s="11">
        <f t="shared" si="37"/>
        <v>0</v>
      </c>
      <c r="G414" s="11">
        <f t="shared" si="38"/>
        <v>0</v>
      </c>
      <c r="H414" s="8"/>
      <c r="J414" s="9">
        <f t="shared" si="41"/>
        <v>0</v>
      </c>
    </row>
    <row r="415" spans="2:10" ht="12" customHeight="1">
      <c r="B415" s="8"/>
      <c r="C415" s="31">
        <f t="shared" si="39"/>
        <v>389</v>
      </c>
      <c r="D415" s="11">
        <f t="shared" si="40"/>
        <v>0</v>
      </c>
      <c r="E415" s="11">
        <f t="shared" si="36"/>
        <v>0</v>
      </c>
      <c r="F415" s="11">
        <f t="shared" si="37"/>
        <v>0</v>
      </c>
      <c r="G415" s="11">
        <f t="shared" si="38"/>
        <v>0</v>
      </c>
      <c r="H415" s="8"/>
      <c r="J415" s="9">
        <f t="shared" si="41"/>
        <v>0</v>
      </c>
    </row>
    <row r="416" spans="2:10" ht="12" customHeight="1">
      <c r="B416" s="8"/>
      <c r="C416" s="31">
        <f t="shared" si="39"/>
        <v>390</v>
      </c>
      <c r="D416" s="11">
        <f t="shared" si="40"/>
        <v>0</v>
      </c>
      <c r="E416" s="11">
        <f t="shared" si="36"/>
        <v>0</v>
      </c>
      <c r="F416" s="11">
        <f t="shared" si="37"/>
        <v>0</v>
      </c>
      <c r="G416" s="11">
        <f t="shared" si="38"/>
        <v>0</v>
      </c>
      <c r="H416" s="8"/>
      <c r="J416" s="9">
        <f t="shared" si="41"/>
        <v>0</v>
      </c>
    </row>
    <row r="417" spans="2:10" ht="12" customHeight="1">
      <c r="B417" s="8"/>
      <c r="C417" s="31">
        <f t="shared" si="39"/>
        <v>391</v>
      </c>
      <c r="D417" s="11">
        <f t="shared" si="40"/>
        <v>0</v>
      </c>
      <c r="E417" s="11">
        <f t="shared" si="36"/>
        <v>0</v>
      </c>
      <c r="F417" s="11">
        <f t="shared" si="37"/>
        <v>0</v>
      </c>
      <c r="G417" s="11">
        <f t="shared" si="38"/>
        <v>0</v>
      </c>
      <c r="H417" s="8"/>
      <c r="J417" s="9">
        <f t="shared" si="41"/>
        <v>0</v>
      </c>
    </row>
    <row r="418" spans="2:10" ht="12" customHeight="1">
      <c r="B418" s="8"/>
      <c r="C418" s="31">
        <f t="shared" si="39"/>
        <v>392</v>
      </c>
      <c r="D418" s="11">
        <f t="shared" si="40"/>
        <v>0</v>
      </c>
      <c r="E418" s="11">
        <f t="shared" si="36"/>
        <v>0</v>
      </c>
      <c r="F418" s="11">
        <f t="shared" si="37"/>
        <v>0</v>
      </c>
      <c r="G418" s="11">
        <f t="shared" si="38"/>
        <v>0</v>
      </c>
      <c r="H418" s="8"/>
      <c r="J418" s="9">
        <f t="shared" si="41"/>
        <v>0</v>
      </c>
    </row>
    <row r="419" spans="2:10" ht="12" customHeight="1">
      <c r="B419" s="8"/>
      <c r="C419" s="31">
        <f t="shared" si="39"/>
        <v>393</v>
      </c>
      <c r="D419" s="11">
        <f t="shared" si="40"/>
        <v>0</v>
      </c>
      <c r="E419" s="11">
        <f t="shared" si="36"/>
        <v>0</v>
      </c>
      <c r="F419" s="11">
        <f t="shared" si="37"/>
        <v>0</v>
      </c>
      <c r="G419" s="11">
        <f t="shared" si="38"/>
        <v>0</v>
      </c>
      <c r="H419" s="8"/>
      <c r="J419" s="9">
        <f t="shared" si="41"/>
        <v>0</v>
      </c>
    </row>
    <row r="420" spans="2:10" ht="12" customHeight="1">
      <c r="B420" s="8"/>
      <c r="C420" s="31">
        <f t="shared" si="39"/>
        <v>394</v>
      </c>
      <c r="D420" s="11">
        <f t="shared" si="40"/>
        <v>0</v>
      </c>
      <c r="E420" s="11">
        <f t="shared" si="36"/>
        <v>0</v>
      </c>
      <c r="F420" s="11">
        <f t="shared" si="37"/>
        <v>0</v>
      </c>
      <c r="G420" s="11">
        <f t="shared" si="38"/>
        <v>0</v>
      </c>
      <c r="H420" s="8"/>
      <c r="J420" s="9">
        <f t="shared" si="41"/>
        <v>0</v>
      </c>
    </row>
    <row r="421" spans="2:10" ht="12" customHeight="1">
      <c r="B421" s="8"/>
      <c r="C421" s="31">
        <f t="shared" si="39"/>
        <v>395</v>
      </c>
      <c r="D421" s="11">
        <f t="shared" si="40"/>
        <v>0</v>
      </c>
      <c r="E421" s="11">
        <f t="shared" si="36"/>
        <v>0</v>
      </c>
      <c r="F421" s="11">
        <f t="shared" si="37"/>
        <v>0</v>
      </c>
      <c r="G421" s="11">
        <f t="shared" si="38"/>
        <v>0</v>
      </c>
      <c r="H421" s="8"/>
      <c r="J421" s="9">
        <f t="shared" si="41"/>
        <v>0</v>
      </c>
    </row>
    <row r="422" spans="2:10" ht="12" customHeight="1">
      <c r="B422" s="8"/>
      <c r="C422" s="31">
        <f t="shared" si="39"/>
        <v>396</v>
      </c>
      <c r="D422" s="11">
        <f t="shared" si="40"/>
        <v>0</v>
      </c>
      <c r="E422" s="11">
        <f t="shared" si="36"/>
        <v>0</v>
      </c>
      <c r="F422" s="11">
        <f t="shared" si="37"/>
        <v>0</v>
      </c>
      <c r="G422" s="11">
        <f t="shared" si="38"/>
        <v>0</v>
      </c>
      <c r="H422" s="8"/>
      <c r="J422" s="9">
        <f t="shared" si="41"/>
        <v>0</v>
      </c>
    </row>
    <row r="423" spans="2:10" ht="12" customHeight="1">
      <c r="B423" s="8"/>
      <c r="C423" s="31">
        <f t="shared" si="39"/>
        <v>397</v>
      </c>
      <c r="D423" s="11">
        <f t="shared" si="40"/>
        <v>0</v>
      </c>
      <c r="E423" s="11">
        <f t="shared" si="36"/>
        <v>0</v>
      </c>
      <c r="F423" s="11">
        <f t="shared" si="37"/>
        <v>0</v>
      </c>
      <c r="G423" s="11">
        <f t="shared" si="38"/>
        <v>0</v>
      </c>
      <c r="H423" s="8"/>
      <c r="J423" s="9">
        <f t="shared" si="41"/>
        <v>0</v>
      </c>
    </row>
    <row r="424" spans="2:10" ht="12" customHeight="1">
      <c r="B424" s="8"/>
      <c r="C424" s="31">
        <f t="shared" si="39"/>
        <v>398</v>
      </c>
      <c r="D424" s="11">
        <f t="shared" si="40"/>
        <v>0</v>
      </c>
      <c r="E424" s="11">
        <f t="shared" si="36"/>
        <v>0</v>
      </c>
      <c r="F424" s="11">
        <f t="shared" si="37"/>
        <v>0</v>
      </c>
      <c r="G424" s="11">
        <f t="shared" si="38"/>
        <v>0</v>
      </c>
      <c r="H424" s="8"/>
      <c r="J424" s="9">
        <f t="shared" si="41"/>
        <v>0</v>
      </c>
    </row>
    <row r="425" spans="2:10" ht="12" customHeight="1">
      <c r="B425" s="8"/>
      <c r="C425" s="31">
        <f t="shared" si="39"/>
        <v>399</v>
      </c>
      <c r="D425" s="11">
        <f t="shared" si="40"/>
        <v>0</v>
      </c>
      <c r="E425" s="11">
        <f t="shared" si="36"/>
        <v>0</v>
      </c>
      <c r="F425" s="11">
        <f t="shared" si="37"/>
        <v>0</v>
      </c>
      <c r="G425" s="11">
        <f t="shared" si="38"/>
        <v>0</v>
      </c>
      <c r="H425" s="8"/>
      <c r="J425" s="9">
        <f t="shared" si="41"/>
        <v>0</v>
      </c>
    </row>
    <row r="426" spans="2:10" ht="12" customHeight="1">
      <c r="B426" s="8"/>
      <c r="C426" s="31">
        <f t="shared" si="39"/>
        <v>400</v>
      </c>
      <c r="D426" s="11">
        <f t="shared" si="40"/>
        <v>0</v>
      </c>
      <c r="E426" s="11">
        <f t="shared" si="36"/>
        <v>0</v>
      </c>
      <c r="F426" s="11">
        <f t="shared" si="37"/>
        <v>0</v>
      </c>
      <c r="G426" s="11">
        <f t="shared" si="38"/>
        <v>0</v>
      </c>
      <c r="H426" s="8"/>
      <c r="J426" s="9">
        <f t="shared" si="41"/>
        <v>0</v>
      </c>
    </row>
    <row r="427" spans="2:10" ht="12" customHeight="1">
      <c r="B427" s="8"/>
      <c r="C427" s="31">
        <f t="shared" si="39"/>
        <v>401</v>
      </c>
      <c r="D427" s="11">
        <f t="shared" si="40"/>
        <v>0</v>
      </c>
      <c r="E427" s="11">
        <f t="shared" si="36"/>
        <v>0</v>
      </c>
      <c r="F427" s="11">
        <f t="shared" si="37"/>
        <v>0</v>
      </c>
      <c r="G427" s="11">
        <f t="shared" si="38"/>
        <v>0</v>
      </c>
      <c r="H427" s="8"/>
      <c r="J427" s="9">
        <f t="shared" si="41"/>
        <v>0</v>
      </c>
    </row>
    <row r="428" spans="2:10" ht="12" customHeight="1">
      <c r="B428" s="8"/>
      <c r="C428" s="31">
        <f t="shared" si="39"/>
        <v>402</v>
      </c>
      <c r="D428" s="11">
        <f t="shared" si="40"/>
        <v>0</v>
      </c>
      <c r="E428" s="11">
        <f t="shared" si="36"/>
        <v>0</v>
      </c>
      <c r="F428" s="11">
        <f t="shared" si="37"/>
        <v>0</v>
      </c>
      <c r="G428" s="11">
        <f t="shared" si="38"/>
        <v>0</v>
      </c>
      <c r="H428" s="8"/>
      <c r="J428" s="9">
        <f t="shared" si="41"/>
        <v>0</v>
      </c>
    </row>
    <row r="429" spans="2:10" ht="12" customHeight="1">
      <c r="B429" s="8"/>
      <c r="C429" s="31">
        <f t="shared" si="39"/>
        <v>403</v>
      </c>
      <c r="D429" s="11">
        <f t="shared" si="40"/>
        <v>0</v>
      </c>
      <c r="E429" s="11">
        <f t="shared" si="36"/>
        <v>0</v>
      </c>
      <c r="F429" s="11">
        <f t="shared" si="37"/>
        <v>0</v>
      </c>
      <c r="G429" s="11">
        <f t="shared" si="38"/>
        <v>0</v>
      </c>
      <c r="H429" s="8"/>
      <c r="J429" s="9">
        <f t="shared" si="41"/>
        <v>0</v>
      </c>
    </row>
    <row r="430" spans="2:10" ht="12" customHeight="1">
      <c r="B430" s="8"/>
      <c r="C430" s="31">
        <f t="shared" si="39"/>
        <v>404</v>
      </c>
      <c r="D430" s="11">
        <f t="shared" si="40"/>
        <v>0</v>
      </c>
      <c r="E430" s="11">
        <f t="shared" si="36"/>
        <v>0</v>
      </c>
      <c r="F430" s="11">
        <f t="shared" si="37"/>
        <v>0</v>
      </c>
      <c r="G430" s="11">
        <f t="shared" si="38"/>
        <v>0</v>
      </c>
      <c r="H430" s="8"/>
      <c r="J430" s="9">
        <f t="shared" si="41"/>
        <v>0</v>
      </c>
    </row>
    <row r="431" spans="2:10" ht="12" customHeight="1">
      <c r="B431" s="8"/>
      <c r="C431" s="31">
        <f t="shared" si="39"/>
        <v>405</v>
      </c>
      <c r="D431" s="11">
        <f t="shared" si="40"/>
        <v>0</v>
      </c>
      <c r="E431" s="11">
        <f t="shared" si="36"/>
        <v>0</v>
      </c>
      <c r="F431" s="11">
        <f t="shared" si="37"/>
        <v>0</v>
      </c>
      <c r="G431" s="11">
        <f t="shared" si="38"/>
        <v>0</v>
      </c>
      <c r="H431" s="8"/>
      <c r="J431" s="9">
        <f t="shared" si="41"/>
        <v>0</v>
      </c>
    </row>
    <row r="432" spans="2:10" ht="12" customHeight="1">
      <c r="B432" s="8"/>
      <c r="C432" s="31">
        <f t="shared" si="39"/>
        <v>406</v>
      </c>
      <c r="D432" s="11">
        <f t="shared" si="40"/>
        <v>0</v>
      </c>
      <c r="E432" s="11">
        <f t="shared" si="36"/>
        <v>0</v>
      </c>
      <c r="F432" s="11">
        <f t="shared" si="37"/>
        <v>0</v>
      </c>
      <c r="G432" s="11">
        <f t="shared" si="38"/>
        <v>0</v>
      </c>
      <c r="H432" s="8"/>
      <c r="J432" s="9">
        <f t="shared" si="41"/>
        <v>0</v>
      </c>
    </row>
    <row r="433" spans="2:10" ht="12" customHeight="1">
      <c r="B433" s="8"/>
      <c r="C433" s="31">
        <f t="shared" si="39"/>
        <v>407</v>
      </c>
      <c r="D433" s="11">
        <f t="shared" si="40"/>
        <v>0</v>
      </c>
      <c r="E433" s="11">
        <f t="shared" si="36"/>
        <v>0</v>
      </c>
      <c r="F433" s="11">
        <f t="shared" si="37"/>
        <v>0</v>
      </c>
      <c r="G433" s="11">
        <f t="shared" si="38"/>
        <v>0</v>
      </c>
      <c r="H433" s="8"/>
      <c r="J433" s="9">
        <f t="shared" si="41"/>
        <v>0</v>
      </c>
    </row>
    <row r="434" spans="2:10" ht="12" customHeight="1">
      <c r="B434" s="8"/>
      <c r="C434" s="31">
        <f t="shared" si="39"/>
        <v>408</v>
      </c>
      <c r="D434" s="11">
        <f t="shared" si="40"/>
        <v>0</v>
      </c>
      <c r="E434" s="11">
        <f t="shared" si="36"/>
        <v>0</v>
      </c>
      <c r="F434" s="11">
        <f t="shared" si="37"/>
        <v>0</v>
      </c>
      <c r="G434" s="11">
        <f t="shared" si="38"/>
        <v>0</v>
      </c>
      <c r="H434" s="8"/>
      <c r="J434" s="9">
        <f t="shared" si="41"/>
        <v>0</v>
      </c>
    </row>
    <row r="435" spans="2:10" ht="12" customHeight="1">
      <c r="B435" s="8"/>
      <c r="C435" s="31">
        <f t="shared" si="39"/>
        <v>409</v>
      </c>
      <c r="D435" s="11">
        <f t="shared" si="40"/>
        <v>0</v>
      </c>
      <c r="E435" s="11">
        <f t="shared" si="36"/>
        <v>0</v>
      </c>
      <c r="F435" s="11">
        <f t="shared" si="37"/>
        <v>0</v>
      </c>
      <c r="G435" s="11">
        <f t="shared" si="38"/>
        <v>0</v>
      </c>
      <c r="H435" s="8"/>
      <c r="J435" s="9">
        <f t="shared" si="41"/>
        <v>0</v>
      </c>
    </row>
    <row r="436" spans="2:10" ht="12" customHeight="1">
      <c r="B436" s="8"/>
      <c r="C436" s="31">
        <f t="shared" si="39"/>
        <v>410</v>
      </c>
      <c r="D436" s="11">
        <f t="shared" si="40"/>
        <v>0</v>
      </c>
      <c r="E436" s="11">
        <f t="shared" si="36"/>
        <v>0</v>
      </c>
      <c r="F436" s="11">
        <f t="shared" si="37"/>
        <v>0</v>
      </c>
      <c r="G436" s="11">
        <f t="shared" si="38"/>
        <v>0</v>
      </c>
      <c r="H436" s="8"/>
      <c r="J436" s="9">
        <f t="shared" si="41"/>
        <v>0</v>
      </c>
    </row>
    <row r="437" spans="2:10" ht="12" customHeight="1">
      <c r="B437" s="8"/>
      <c r="C437" s="31">
        <f t="shared" si="39"/>
        <v>411</v>
      </c>
      <c r="D437" s="11">
        <f t="shared" si="40"/>
        <v>0</v>
      </c>
      <c r="E437" s="11">
        <f t="shared" si="36"/>
        <v>0</v>
      </c>
      <c r="F437" s="11">
        <f t="shared" si="37"/>
        <v>0</v>
      </c>
      <c r="G437" s="11">
        <f t="shared" si="38"/>
        <v>0</v>
      </c>
      <c r="H437" s="8"/>
      <c r="J437" s="9">
        <f t="shared" si="41"/>
        <v>0</v>
      </c>
    </row>
    <row r="438" spans="2:10" ht="12" customHeight="1">
      <c r="B438" s="8"/>
      <c r="C438" s="31">
        <f t="shared" si="39"/>
        <v>412</v>
      </c>
      <c r="D438" s="11">
        <f t="shared" si="40"/>
        <v>0</v>
      </c>
      <c r="E438" s="11">
        <f t="shared" si="36"/>
        <v>0</v>
      </c>
      <c r="F438" s="11">
        <f t="shared" si="37"/>
        <v>0</v>
      </c>
      <c r="G438" s="11">
        <f t="shared" si="38"/>
        <v>0</v>
      </c>
      <c r="H438" s="8"/>
      <c r="J438" s="9">
        <f t="shared" si="41"/>
        <v>0</v>
      </c>
    </row>
    <row r="439" spans="2:10" ht="12" customHeight="1">
      <c r="B439" s="8"/>
      <c r="C439" s="31">
        <f t="shared" si="39"/>
        <v>413</v>
      </c>
      <c r="D439" s="11">
        <f t="shared" si="40"/>
        <v>0</v>
      </c>
      <c r="E439" s="11">
        <f t="shared" si="36"/>
        <v>0</v>
      </c>
      <c r="F439" s="11">
        <f t="shared" si="37"/>
        <v>0</v>
      </c>
      <c r="G439" s="11">
        <f t="shared" si="38"/>
        <v>0</v>
      </c>
      <c r="H439" s="8"/>
      <c r="J439" s="9">
        <f t="shared" si="41"/>
        <v>0</v>
      </c>
    </row>
    <row r="440" spans="2:10" ht="12" customHeight="1">
      <c r="B440" s="8"/>
      <c r="C440" s="31">
        <f t="shared" si="39"/>
        <v>414</v>
      </c>
      <c r="D440" s="11">
        <f t="shared" si="40"/>
        <v>0</v>
      </c>
      <c r="E440" s="11">
        <f t="shared" si="36"/>
        <v>0</v>
      </c>
      <c r="F440" s="11">
        <f t="shared" si="37"/>
        <v>0</v>
      </c>
      <c r="G440" s="11">
        <f t="shared" si="38"/>
        <v>0</v>
      </c>
      <c r="H440" s="8"/>
      <c r="J440" s="9">
        <f t="shared" si="41"/>
        <v>0</v>
      </c>
    </row>
    <row r="441" spans="2:10" ht="12" customHeight="1">
      <c r="B441" s="8"/>
      <c r="C441" s="31">
        <f t="shared" si="39"/>
        <v>415</v>
      </c>
      <c r="D441" s="11">
        <f t="shared" si="40"/>
        <v>0</v>
      </c>
      <c r="E441" s="11">
        <f t="shared" si="36"/>
        <v>0</v>
      </c>
      <c r="F441" s="11">
        <f t="shared" si="37"/>
        <v>0</v>
      </c>
      <c r="G441" s="11">
        <f t="shared" si="38"/>
        <v>0</v>
      </c>
      <c r="H441" s="8"/>
      <c r="J441" s="9">
        <f t="shared" si="41"/>
        <v>0</v>
      </c>
    </row>
    <row r="442" spans="2:10" ht="12" customHeight="1">
      <c r="B442" s="8"/>
      <c r="C442" s="31">
        <f t="shared" si="39"/>
        <v>416</v>
      </c>
      <c r="D442" s="11">
        <f t="shared" si="40"/>
        <v>0</v>
      </c>
      <c r="E442" s="11">
        <f t="shared" si="36"/>
        <v>0</v>
      </c>
      <c r="F442" s="11">
        <f t="shared" si="37"/>
        <v>0</v>
      </c>
      <c r="G442" s="11">
        <f t="shared" si="38"/>
        <v>0</v>
      </c>
      <c r="H442" s="8"/>
      <c r="J442" s="9">
        <f t="shared" si="41"/>
        <v>0</v>
      </c>
    </row>
    <row r="443" spans="2:10" ht="12" customHeight="1">
      <c r="B443" s="8"/>
      <c r="C443" s="31">
        <f t="shared" si="39"/>
        <v>417</v>
      </c>
      <c r="D443" s="11">
        <f t="shared" si="40"/>
        <v>0</v>
      </c>
      <c r="E443" s="11">
        <f t="shared" si="36"/>
        <v>0</v>
      </c>
      <c r="F443" s="11">
        <f t="shared" si="37"/>
        <v>0</v>
      </c>
      <c r="G443" s="11">
        <f t="shared" si="38"/>
        <v>0</v>
      </c>
      <c r="H443" s="8"/>
      <c r="J443" s="9">
        <f t="shared" si="41"/>
        <v>0</v>
      </c>
    </row>
    <row r="444" spans="2:10" ht="12" customHeight="1">
      <c r="B444" s="8"/>
      <c r="C444" s="31">
        <f t="shared" si="39"/>
        <v>418</v>
      </c>
      <c r="D444" s="11">
        <f t="shared" si="40"/>
        <v>0</v>
      </c>
      <c r="E444" s="11">
        <f t="shared" si="36"/>
        <v>0</v>
      </c>
      <c r="F444" s="11">
        <f t="shared" si="37"/>
        <v>0</v>
      </c>
      <c r="G444" s="11">
        <f t="shared" si="38"/>
        <v>0</v>
      </c>
      <c r="H444" s="8"/>
      <c r="J444" s="9">
        <f t="shared" si="41"/>
        <v>0</v>
      </c>
    </row>
    <row r="445" spans="2:10" ht="12" customHeight="1">
      <c r="B445" s="8"/>
      <c r="C445" s="31">
        <f t="shared" si="39"/>
        <v>419</v>
      </c>
      <c r="D445" s="11">
        <f t="shared" si="40"/>
        <v>0</v>
      </c>
      <c r="E445" s="11">
        <f t="shared" si="36"/>
        <v>0</v>
      </c>
      <c r="F445" s="11">
        <f t="shared" si="37"/>
        <v>0</v>
      </c>
      <c r="G445" s="11">
        <f t="shared" si="38"/>
        <v>0</v>
      </c>
      <c r="H445" s="8"/>
      <c r="J445" s="9">
        <f t="shared" si="41"/>
        <v>0</v>
      </c>
    </row>
    <row r="446" spans="2:10" ht="12" customHeight="1">
      <c r="B446" s="8"/>
      <c r="C446" s="31">
        <f t="shared" si="39"/>
        <v>420</v>
      </c>
      <c r="D446" s="11">
        <f t="shared" si="40"/>
        <v>0</v>
      </c>
      <c r="E446" s="11">
        <f t="shared" si="36"/>
        <v>0</v>
      </c>
      <c r="F446" s="11">
        <f t="shared" si="37"/>
        <v>0</v>
      </c>
      <c r="G446" s="11">
        <f t="shared" si="38"/>
        <v>0</v>
      </c>
      <c r="H446" s="8"/>
      <c r="J446" s="9">
        <f t="shared" si="41"/>
        <v>0</v>
      </c>
    </row>
    <row r="447" spans="2:10" ht="12" customHeight="1">
      <c r="B447" s="8"/>
      <c r="C447" s="31">
        <f t="shared" si="39"/>
        <v>421</v>
      </c>
      <c r="D447" s="11">
        <f t="shared" si="40"/>
        <v>0</v>
      </c>
      <c r="E447" s="11">
        <f t="shared" si="36"/>
        <v>0</v>
      </c>
      <c r="F447" s="11">
        <f t="shared" si="37"/>
        <v>0</v>
      </c>
      <c r="G447" s="11">
        <f t="shared" si="38"/>
        <v>0</v>
      </c>
      <c r="H447" s="8"/>
      <c r="J447" s="9">
        <f t="shared" si="41"/>
        <v>0</v>
      </c>
    </row>
    <row r="448" spans="2:10" ht="12" customHeight="1">
      <c r="B448" s="8"/>
      <c r="C448" s="31">
        <f t="shared" si="39"/>
        <v>422</v>
      </c>
      <c r="D448" s="11">
        <f t="shared" si="40"/>
        <v>0</v>
      </c>
      <c r="E448" s="11">
        <f t="shared" si="36"/>
        <v>0</v>
      </c>
      <c r="F448" s="11">
        <f t="shared" si="37"/>
        <v>0</v>
      </c>
      <c r="G448" s="11">
        <f t="shared" si="38"/>
        <v>0</v>
      </c>
      <c r="H448" s="8"/>
      <c r="J448" s="9">
        <f t="shared" si="41"/>
        <v>0</v>
      </c>
    </row>
    <row r="449" spans="2:10" ht="12" customHeight="1">
      <c r="B449" s="8"/>
      <c r="C449" s="31">
        <f t="shared" si="39"/>
        <v>423</v>
      </c>
      <c r="D449" s="11">
        <f t="shared" si="40"/>
        <v>0</v>
      </c>
      <c r="E449" s="11">
        <f t="shared" si="36"/>
        <v>0</v>
      </c>
      <c r="F449" s="11">
        <f t="shared" si="37"/>
        <v>0</v>
      </c>
      <c r="G449" s="11">
        <f t="shared" si="38"/>
        <v>0</v>
      </c>
      <c r="H449" s="8"/>
      <c r="J449" s="9">
        <f t="shared" si="41"/>
        <v>0</v>
      </c>
    </row>
    <row r="450" spans="2:10" ht="12" customHeight="1">
      <c r="B450" s="8"/>
      <c r="C450" s="31">
        <f t="shared" si="39"/>
        <v>424</v>
      </c>
      <c r="D450" s="11">
        <f t="shared" si="40"/>
        <v>0</v>
      </c>
      <c r="E450" s="11">
        <f t="shared" si="36"/>
        <v>0</v>
      </c>
      <c r="F450" s="11">
        <f t="shared" si="37"/>
        <v>0</v>
      </c>
      <c r="G450" s="11">
        <f t="shared" si="38"/>
        <v>0</v>
      </c>
      <c r="H450" s="8"/>
      <c r="J450" s="9">
        <f t="shared" si="41"/>
        <v>0</v>
      </c>
    </row>
    <row r="451" spans="2:10" ht="12" customHeight="1">
      <c r="B451" s="8"/>
      <c r="C451" s="31">
        <f t="shared" si="39"/>
        <v>425</v>
      </c>
      <c r="D451" s="11">
        <f t="shared" si="40"/>
        <v>0</v>
      </c>
      <c r="E451" s="11">
        <f t="shared" si="36"/>
        <v>0</v>
      </c>
      <c r="F451" s="11">
        <f t="shared" si="37"/>
        <v>0</v>
      </c>
      <c r="G451" s="11">
        <f t="shared" si="38"/>
        <v>0</v>
      </c>
      <c r="H451" s="8"/>
      <c r="J451" s="9">
        <f t="shared" si="41"/>
        <v>0</v>
      </c>
    </row>
    <row r="452" spans="2:10" ht="12" customHeight="1">
      <c r="B452" s="8"/>
      <c r="C452" s="31">
        <f t="shared" si="39"/>
        <v>426</v>
      </c>
      <c r="D452" s="11">
        <f t="shared" si="40"/>
        <v>0</v>
      </c>
      <c r="E452" s="11">
        <f t="shared" si="36"/>
        <v>0</v>
      </c>
      <c r="F452" s="11">
        <f t="shared" si="37"/>
        <v>0</v>
      </c>
      <c r="G452" s="11">
        <f t="shared" si="38"/>
        <v>0</v>
      </c>
      <c r="H452" s="8"/>
      <c r="J452" s="9">
        <f t="shared" si="41"/>
        <v>0</v>
      </c>
    </row>
    <row r="453" spans="2:10" ht="12" customHeight="1">
      <c r="B453" s="8"/>
      <c r="C453" s="31">
        <f t="shared" si="39"/>
        <v>427</v>
      </c>
      <c r="D453" s="11">
        <f t="shared" si="40"/>
        <v>0</v>
      </c>
      <c r="E453" s="11">
        <f t="shared" si="36"/>
        <v>0</v>
      </c>
      <c r="F453" s="11">
        <f t="shared" si="37"/>
        <v>0</v>
      </c>
      <c r="G453" s="11">
        <f t="shared" si="38"/>
        <v>0</v>
      </c>
      <c r="H453" s="8"/>
      <c r="J453" s="9">
        <f t="shared" si="41"/>
        <v>0</v>
      </c>
    </row>
    <row r="454" spans="2:10" ht="12" customHeight="1">
      <c r="B454" s="8"/>
      <c r="C454" s="31">
        <f t="shared" si="39"/>
        <v>428</v>
      </c>
      <c r="D454" s="11">
        <f t="shared" si="40"/>
        <v>0</v>
      </c>
      <c r="E454" s="11">
        <f t="shared" si="36"/>
        <v>0</v>
      </c>
      <c r="F454" s="11">
        <f t="shared" si="37"/>
        <v>0</v>
      </c>
      <c r="G454" s="11">
        <f t="shared" si="38"/>
        <v>0</v>
      </c>
      <c r="H454" s="8"/>
      <c r="J454" s="9">
        <f t="shared" si="41"/>
        <v>0</v>
      </c>
    </row>
    <row r="455" spans="2:10" ht="12" customHeight="1">
      <c r="B455" s="8"/>
      <c r="C455" s="31">
        <f t="shared" si="39"/>
        <v>429</v>
      </c>
      <c r="D455" s="11">
        <f t="shared" si="40"/>
        <v>0</v>
      </c>
      <c r="E455" s="11">
        <f t="shared" si="36"/>
        <v>0</v>
      </c>
      <c r="F455" s="11">
        <f t="shared" si="37"/>
        <v>0</v>
      </c>
      <c r="G455" s="11">
        <f t="shared" si="38"/>
        <v>0</v>
      </c>
      <c r="H455" s="8"/>
      <c r="J455" s="9">
        <f t="shared" si="41"/>
        <v>0</v>
      </c>
    </row>
    <row r="456" spans="2:10" ht="12" customHeight="1">
      <c r="B456" s="8"/>
      <c r="C456" s="31">
        <f t="shared" si="39"/>
        <v>430</v>
      </c>
      <c r="D456" s="11">
        <f t="shared" si="40"/>
        <v>0</v>
      </c>
      <c r="E456" s="11">
        <f t="shared" si="36"/>
        <v>0</v>
      </c>
      <c r="F456" s="11">
        <f t="shared" si="37"/>
        <v>0</v>
      </c>
      <c r="G456" s="11">
        <f t="shared" si="38"/>
        <v>0</v>
      </c>
      <c r="H456" s="8"/>
      <c r="J456" s="9">
        <f t="shared" si="41"/>
        <v>0</v>
      </c>
    </row>
    <row r="457" spans="2:10" ht="12" customHeight="1">
      <c r="B457" s="8"/>
      <c r="C457" s="31">
        <f t="shared" si="39"/>
        <v>431</v>
      </c>
      <c r="D457" s="11">
        <f t="shared" si="40"/>
        <v>0</v>
      </c>
      <c r="E457" s="11">
        <f t="shared" si="36"/>
        <v>0</v>
      </c>
      <c r="F457" s="11">
        <f t="shared" si="37"/>
        <v>0</v>
      </c>
      <c r="G457" s="11">
        <f t="shared" si="38"/>
        <v>0</v>
      </c>
      <c r="H457" s="8"/>
      <c r="J457" s="9">
        <f t="shared" si="41"/>
        <v>0</v>
      </c>
    </row>
    <row r="458" spans="2:10" ht="12" customHeight="1">
      <c r="B458" s="8"/>
      <c r="C458" s="31">
        <f t="shared" si="39"/>
        <v>432</v>
      </c>
      <c r="D458" s="11">
        <f t="shared" si="40"/>
        <v>0</v>
      </c>
      <c r="E458" s="11">
        <f t="shared" si="36"/>
        <v>0</v>
      </c>
      <c r="F458" s="11">
        <f t="shared" si="37"/>
        <v>0</v>
      </c>
      <c r="G458" s="11">
        <f t="shared" si="38"/>
        <v>0</v>
      </c>
      <c r="H458" s="8"/>
      <c r="J458" s="9">
        <f t="shared" si="41"/>
        <v>0</v>
      </c>
    </row>
    <row r="459" spans="2:10" ht="12" customHeight="1">
      <c r="B459" s="8"/>
      <c r="C459" s="31">
        <f t="shared" si="39"/>
        <v>433</v>
      </c>
      <c r="D459" s="11">
        <f t="shared" si="40"/>
        <v>0</v>
      </c>
      <c r="E459" s="11">
        <f aca="true" t="shared" si="42" ref="E459:E509">ROUND(G458*$E$11,0)</f>
        <v>0</v>
      </c>
      <c r="F459" s="11">
        <f aca="true" t="shared" si="43" ref="F459:F509">IF(G458=0,0,(ROUND((D459+E459+$E$13),0)))</f>
        <v>0</v>
      </c>
      <c r="G459" s="11">
        <f aca="true" t="shared" si="44" ref="G459:G509">G458-D459</f>
        <v>0</v>
      </c>
      <c r="H459" s="8"/>
      <c r="J459" s="9">
        <f t="shared" si="41"/>
        <v>0</v>
      </c>
    </row>
    <row r="460" spans="2:10" ht="12" customHeight="1">
      <c r="B460" s="8"/>
      <c r="C460" s="31">
        <f t="shared" si="39"/>
        <v>434</v>
      </c>
      <c r="D460" s="11">
        <f t="shared" si="40"/>
        <v>0</v>
      </c>
      <c r="E460" s="11">
        <f t="shared" si="42"/>
        <v>0</v>
      </c>
      <c r="F460" s="11">
        <f t="shared" si="43"/>
        <v>0</v>
      </c>
      <c r="G460" s="11">
        <f t="shared" si="44"/>
        <v>0</v>
      </c>
      <c r="H460" s="8"/>
      <c r="J460" s="9">
        <f t="shared" si="41"/>
        <v>0</v>
      </c>
    </row>
    <row r="461" spans="2:10" ht="12" customHeight="1">
      <c r="B461" s="8"/>
      <c r="C461" s="31">
        <f t="shared" si="39"/>
        <v>435</v>
      </c>
      <c r="D461" s="11">
        <f t="shared" si="40"/>
        <v>0</v>
      </c>
      <c r="E461" s="11">
        <f t="shared" si="42"/>
        <v>0</v>
      </c>
      <c r="F461" s="11">
        <f t="shared" si="43"/>
        <v>0</v>
      </c>
      <c r="G461" s="11">
        <f t="shared" si="44"/>
        <v>0</v>
      </c>
      <c r="H461" s="8"/>
      <c r="J461" s="9">
        <f t="shared" si="41"/>
        <v>0</v>
      </c>
    </row>
    <row r="462" spans="2:10" ht="12" customHeight="1">
      <c r="B462" s="8"/>
      <c r="C462" s="31">
        <f t="shared" si="39"/>
        <v>436</v>
      </c>
      <c r="D462" s="11">
        <f t="shared" si="40"/>
        <v>0</v>
      </c>
      <c r="E462" s="11">
        <f t="shared" si="42"/>
        <v>0</v>
      </c>
      <c r="F462" s="11">
        <f t="shared" si="43"/>
        <v>0</v>
      </c>
      <c r="G462" s="11">
        <f t="shared" si="44"/>
        <v>0</v>
      </c>
      <c r="H462" s="8"/>
      <c r="J462" s="9">
        <f t="shared" si="41"/>
        <v>0</v>
      </c>
    </row>
    <row r="463" spans="2:10" ht="12" customHeight="1">
      <c r="B463" s="8"/>
      <c r="C463" s="31">
        <f t="shared" si="39"/>
        <v>437</v>
      </c>
      <c r="D463" s="11">
        <f t="shared" si="40"/>
        <v>0</v>
      </c>
      <c r="E463" s="11">
        <f t="shared" si="42"/>
        <v>0</v>
      </c>
      <c r="F463" s="11">
        <f t="shared" si="43"/>
        <v>0</v>
      </c>
      <c r="G463" s="11">
        <f t="shared" si="44"/>
        <v>0</v>
      </c>
      <c r="H463" s="8"/>
      <c r="J463" s="9">
        <f t="shared" si="41"/>
        <v>0</v>
      </c>
    </row>
    <row r="464" spans="2:10" ht="12" customHeight="1">
      <c r="B464" s="8"/>
      <c r="C464" s="31">
        <f t="shared" si="39"/>
        <v>438</v>
      </c>
      <c r="D464" s="11">
        <f t="shared" si="40"/>
        <v>0</v>
      </c>
      <c r="E464" s="11">
        <f t="shared" si="42"/>
        <v>0</v>
      </c>
      <c r="F464" s="11">
        <f t="shared" si="43"/>
        <v>0</v>
      </c>
      <c r="G464" s="11">
        <f t="shared" si="44"/>
        <v>0</v>
      </c>
      <c r="H464" s="8"/>
      <c r="J464" s="9">
        <f t="shared" si="41"/>
        <v>0</v>
      </c>
    </row>
    <row r="465" spans="2:10" ht="12" customHeight="1">
      <c r="B465" s="8"/>
      <c r="C465" s="31">
        <f aca="true" t="shared" si="45" ref="C465:C506">C464+1</f>
        <v>439</v>
      </c>
      <c r="D465" s="11">
        <f t="shared" si="40"/>
        <v>0</v>
      </c>
      <c r="E465" s="11">
        <f t="shared" si="42"/>
        <v>0</v>
      </c>
      <c r="F465" s="11">
        <f t="shared" si="43"/>
        <v>0</v>
      </c>
      <c r="G465" s="11">
        <f t="shared" si="44"/>
        <v>0</v>
      </c>
      <c r="H465" s="8"/>
      <c r="J465" s="9">
        <f t="shared" si="41"/>
        <v>0</v>
      </c>
    </row>
    <row r="466" spans="2:10" ht="12" customHeight="1">
      <c r="B466" s="8"/>
      <c r="C466" s="31">
        <f t="shared" si="45"/>
        <v>440</v>
      </c>
      <c r="D466" s="11">
        <f t="shared" si="40"/>
        <v>0</v>
      </c>
      <c r="E466" s="11">
        <f t="shared" si="42"/>
        <v>0</v>
      </c>
      <c r="F466" s="11">
        <f t="shared" si="43"/>
        <v>0</v>
      </c>
      <c r="G466" s="11">
        <f t="shared" si="44"/>
        <v>0</v>
      </c>
      <c r="H466" s="8"/>
      <c r="J466" s="9">
        <f t="shared" si="41"/>
        <v>0</v>
      </c>
    </row>
    <row r="467" spans="2:10" ht="12" customHeight="1">
      <c r="B467" s="8"/>
      <c r="C467" s="31">
        <f t="shared" si="45"/>
        <v>441</v>
      </c>
      <c r="D467" s="11">
        <f t="shared" si="40"/>
        <v>0</v>
      </c>
      <c r="E467" s="11">
        <f t="shared" si="42"/>
        <v>0</v>
      </c>
      <c r="F467" s="11">
        <f t="shared" si="43"/>
        <v>0</v>
      </c>
      <c r="G467" s="11">
        <f t="shared" si="44"/>
        <v>0</v>
      </c>
      <c r="H467" s="8"/>
      <c r="J467" s="9">
        <f t="shared" si="41"/>
        <v>0</v>
      </c>
    </row>
    <row r="468" spans="2:10" ht="12" customHeight="1">
      <c r="B468" s="8"/>
      <c r="C468" s="31">
        <f t="shared" si="45"/>
        <v>442</v>
      </c>
      <c r="D468" s="11">
        <f t="shared" si="40"/>
        <v>0</v>
      </c>
      <c r="E468" s="11">
        <f t="shared" si="42"/>
        <v>0</v>
      </c>
      <c r="F468" s="11">
        <f t="shared" si="43"/>
        <v>0</v>
      </c>
      <c r="G468" s="11">
        <f t="shared" si="44"/>
        <v>0</v>
      </c>
      <c r="H468" s="8"/>
      <c r="J468" s="9">
        <f t="shared" si="41"/>
        <v>0</v>
      </c>
    </row>
    <row r="469" spans="2:10" ht="12" customHeight="1">
      <c r="B469" s="8"/>
      <c r="C469" s="31">
        <f t="shared" si="45"/>
        <v>443</v>
      </c>
      <c r="D469" s="11">
        <f t="shared" si="40"/>
        <v>0</v>
      </c>
      <c r="E469" s="11">
        <f t="shared" si="42"/>
        <v>0</v>
      </c>
      <c r="F469" s="11">
        <f t="shared" si="43"/>
        <v>0</v>
      </c>
      <c r="G469" s="11">
        <f t="shared" si="44"/>
        <v>0</v>
      </c>
      <c r="H469" s="8"/>
      <c r="J469" s="9">
        <f t="shared" si="41"/>
        <v>0</v>
      </c>
    </row>
    <row r="470" spans="2:10" ht="12" customHeight="1">
      <c r="B470" s="8"/>
      <c r="C470" s="31">
        <f t="shared" si="45"/>
        <v>444</v>
      </c>
      <c r="D470" s="11">
        <f t="shared" si="40"/>
        <v>0</v>
      </c>
      <c r="E470" s="11">
        <f t="shared" si="42"/>
        <v>0</v>
      </c>
      <c r="F470" s="11">
        <f t="shared" si="43"/>
        <v>0</v>
      </c>
      <c r="G470" s="11">
        <f t="shared" si="44"/>
        <v>0</v>
      </c>
      <c r="H470" s="8"/>
      <c r="J470" s="9">
        <f t="shared" si="41"/>
        <v>0</v>
      </c>
    </row>
    <row r="471" spans="2:10" ht="12" customHeight="1">
      <c r="B471" s="8"/>
      <c r="C471" s="31">
        <f t="shared" si="45"/>
        <v>445</v>
      </c>
      <c r="D471" s="11">
        <f t="shared" si="40"/>
        <v>0</v>
      </c>
      <c r="E471" s="11">
        <f t="shared" si="42"/>
        <v>0</v>
      </c>
      <c r="F471" s="11">
        <f t="shared" si="43"/>
        <v>0</v>
      </c>
      <c r="G471" s="11">
        <f t="shared" si="44"/>
        <v>0</v>
      </c>
      <c r="H471" s="8"/>
      <c r="J471" s="9">
        <f t="shared" si="41"/>
        <v>0</v>
      </c>
    </row>
    <row r="472" spans="2:10" ht="12" customHeight="1">
      <c r="B472" s="8"/>
      <c r="C472" s="31">
        <f t="shared" si="45"/>
        <v>446</v>
      </c>
      <c r="D472" s="11">
        <f t="shared" si="40"/>
        <v>0</v>
      </c>
      <c r="E472" s="11">
        <f t="shared" si="42"/>
        <v>0</v>
      </c>
      <c r="F472" s="11">
        <f t="shared" si="43"/>
        <v>0</v>
      </c>
      <c r="G472" s="11">
        <f t="shared" si="44"/>
        <v>0</v>
      </c>
      <c r="H472" s="8"/>
      <c r="J472" s="9">
        <f t="shared" si="41"/>
        <v>0</v>
      </c>
    </row>
    <row r="473" spans="2:10" ht="12" customHeight="1">
      <c r="B473" s="8"/>
      <c r="C473" s="31">
        <f t="shared" si="45"/>
        <v>447</v>
      </c>
      <c r="D473" s="11">
        <f t="shared" si="40"/>
        <v>0</v>
      </c>
      <c r="E473" s="11">
        <f t="shared" si="42"/>
        <v>0</v>
      </c>
      <c r="F473" s="11">
        <f t="shared" si="43"/>
        <v>0</v>
      </c>
      <c r="G473" s="11">
        <f t="shared" si="44"/>
        <v>0</v>
      </c>
      <c r="H473" s="8"/>
      <c r="J473" s="9">
        <f t="shared" si="41"/>
        <v>0</v>
      </c>
    </row>
    <row r="474" spans="2:10" ht="12" customHeight="1">
      <c r="B474" s="8"/>
      <c r="C474" s="31">
        <f t="shared" si="45"/>
        <v>448</v>
      </c>
      <c r="D474" s="11">
        <f t="shared" si="40"/>
        <v>0</v>
      </c>
      <c r="E474" s="11">
        <f t="shared" si="42"/>
        <v>0</v>
      </c>
      <c r="F474" s="11">
        <f t="shared" si="43"/>
        <v>0</v>
      </c>
      <c r="G474" s="11">
        <f t="shared" si="44"/>
        <v>0</v>
      </c>
      <c r="H474" s="8"/>
      <c r="J474" s="9">
        <f t="shared" si="41"/>
        <v>0</v>
      </c>
    </row>
    <row r="475" spans="2:10" ht="12" customHeight="1">
      <c r="B475" s="8"/>
      <c r="C475" s="31">
        <f t="shared" si="45"/>
        <v>449</v>
      </c>
      <c r="D475" s="11">
        <f t="shared" si="40"/>
        <v>0</v>
      </c>
      <c r="E475" s="11">
        <f t="shared" si="42"/>
        <v>0</v>
      </c>
      <c r="F475" s="11">
        <f t="shared" si="43"/>
        <v>0</v>
      </c>
      <c r="G475" s="11">
        <f t="shared" si="44"/>
        <v>0</v>
      </c>
      <c r="H475" s="8"/>
      <c r="J475" s="9">
        <f t="shared" si="41"/>
        <v>0</v>
      </c>
    </row>
    <row r="476" spans="2:10" ht="12" customHeight="1">
      <c r="B476" s="8"/>
      <c r="C476" s="31">
        <f t="shared" si="45"/>
        <v>450</v>
      </c>
      <c r="D476" s="11">
        <f aca="true" t="shared" si="46" ref="D476:D509">IF(C476&lt;=$E$16,0,(IF(G475&lt;=($E$9+$E$13),G475,$E$9)))</f>
        <v>0</v>
      </c>
      <c r="E476" s="11">
        <f t="shared" si="42"/>
        <v>0</v>
      </c>
      <c r="F476" s="11">
        <f t="shared" si="43"/>
        <v>0</v>
      </c>
      <c r="G476" s="11">
        <f t="shared" si="44"/>
        <v>0</v>
      </c>
      <c r="H476" s="8"/>
      <c r="J476" s="9">
        <f aca="true" t="shared" si="47" ref="J476:J510">IF(F476=0,0,1)</f>
        <v>0</v>
      </c>
    </row>
    <row r="477" spans="2:10" ht="12" customHeight="1">
      <c r="B477" s="8"/>
      <c r="C477" s="31">
        <f t="shared" si="45"/>
        <v>451</v>
      </c>
      <c r="D477" s="11">
        <f t="shared" si="46"/>
        <v>0</v>
      </c>
      <c r="E477" s="11">
        <f t="shared" si="42"/>
        <v>0</v>
      </c>
      <c r="F477" s="11">
        <f t="shared" si="43"/>
        <v>0</v>
      </c>
      <c r="G477" s="11">
        <f t="shared" si="44"/>
        <v>0</v>
      </c>
      <c r="H477" s="8"/>
      <c r="J477" s="9">
        <f t="shared" si="47"/>
        <v>0</v>
      </c>
    </row>
    <row r="478" spans="2:10" ht="12" customHeight="1">
      <c r="B478" s="8"/>
      <c r="C478" s="31">
        <f t="shared" si="45"/>
        <v>452</v>
      </c>
      <c r="D478" s="11">
        <f t="shared" si="46"/>
        <v>0</v>
      </c>
      <c r="E478" s="11">
        <f t="shared" si="42"/>
        <v>0</v>
      </c>
      <c r="F478" s="11">
        <f t="shared" si="43"/>
        <v>0</v>
      </c>
      <c r="G478" s="11">
        <f t="shared" si="44"/>
        <v>0</v>
      </c>
      <c r="H478" s="8"/>
      <c r="J478" s="9">
        <f t="shared" si="47"/>
        <v>0</v>
      </c>
    </row>
    <row r="479" spans="2:10" ht="12" customHeight="1">
      <c r="B479" s="8"/>
      <c r="C479" s="31">
        <f t="shared" si="45"/>
        <v>453</v>
      </c>
      <c r="D479" s="11">
        <f t="shared" si="46"/>
        <v>0</v>
      </c>
      <c r="E479" s="11">
        <f t="shared" si="42"/>
        <v>0</v>
      </c>
      <c r="F479" s="11">
        <f t="shared" si="43"/>
        <v>0</v>
      </c>
      <c r="G479" s="11">
        <f t="shared" si="44"/>
        <v>0</v>
      </c>
      <c r="H479" s="8"/>
      <c r="J479" s="9">
        <f t="shared" si="47"/>
        <v>0</v>
      </c>
    </row>
    <row r="480" spans="2:10" ht="12" customHeight="1">
      <c r="B480" s="8"/>
      <c r="C480" s="31">
        <f t="shared" si="45"/>
        <v>454</v>
      </c>
      <c r="D480" s="11">
        <f t="shared" si="46"/>
        <v>0</v>
      </c>
      <c r="E480" s="11">
        <f t="shared" si="42"/>
        <v>0</v>
      </c>
      <c r="F480" s="11">
        <f t="shared" si="43"/>
        <v>0</v>
      </c>
      <c r="G480" s="11">
        <f t="shared" si="44"/>
        <v>0</v>
      </c>
      <c r="H480" s="8"/>
      <c r="J480" s="9">
        <f t="shared" si="47"/>
        <v>0</v>
      </c>
    </row>
    <row r="481" spans="2:10" ht="12" customHeight="1">
      <c r="B481" s="8"/>
      <c r="C481" s="31">
        <f t="shared" si="45"/>
        <v>455</v>
      </c>
      <c r="D481" s="11">
        <f t="shared" si="46"/>
        <v>0</v>
      </c>
      <c r="E481" s="11">
        <f t="shared" si="42"/>
        <v>0</v>
      </c>
      <c r="F481" s="11">
        <f t="shared" si="43"/>
        <v>0</v>
      </c>
      <c r="G481" s="11">
        <f t="shared" si="44"/>
        <v>0</v>
      </c>
      <c r="H481" s="8"/>
      <c r="J481" s="9">
        <f t="shared" si="47"/>
        <v>0</v>
      </c>
    </row>
    <row r="482" spans="2:10" ht="12" customHeight="1">
      <c r="B482" s="8"/>
      <c r="C482" s="31">
        <f t="shared" si="45"/>
        <v>456</v>
      </c>
      <c r="D482" s="11">
        <f t="shared" si="46"/>
        <v>0</v>
      </c>
      <c r="E482" s="11">
        <f t="shared" si="42"/>
        <v>0</v>
      </c>
      <c r="F482" s="11">
        <f t="shared" si="43"/>
        <v>0</v>
      </c>
      <c r="G482" s="11">
        <f t="shared" si="44"/>
        <v>0</v>
      </c>
      <c r="H482" s="8"/>
      <c r="J482" s="9">
        <f t="shared" si="47"/>
        <v>0</v>
      </c>
    </row>
    <row r="483" spans="2:10" ht="12" customHeight="1">
      <c r="B483" s="8"/>
      <c r="C483" s="31">
        <f t="shared" si="45"/>
        <v>457</v>
      </c>
      <c r="D483" s="11">
        <f t="shared" si="46"/>
        <v>0</v>
      </c>
      <c r="E483" s="11">
        <f t="shared" si="42"/>
        <v>0</v>
      </c>
      <c r="F483" s="11">
        <f t="shared" si="43"/>
        <v>0</v>
      </c>
      <c r="G483" s="11">
        <f t="shared" si="44"/>
        <v>0</v>
      </c>
      <c r="H483" s="8"/>
      <c r="J483" s="9">
        <f t="shared" si="47"/>
        <v>0</v>
      </c>
    </row>
    <row r="484" spans="2:10" ht="12" customHeight="1">
      <c r="B484" s="8"/>
      <c r="C484" s="31">
        <f t="shared" si="45"/>
        <v>458</v>
      </c>
      <c r="D484" s="11">
        <f t="shared" si="46"/>
        <v>0</v>
      </c>
      <c r="E484" s="11">
        <f t="shared" si="42"/>
        <v>0</v>
      </c>
      <c r="F484" s="11">
        <f t="shared" si="43"/>
        <v>0</v>
      </c>
      <c r="G484" s="11">
        <f t="shared" si="44"/>
        <v>0</v>
      </c>
      <c r="H484" s="8"/>
      <c r="J484" s="9">
        <f t="shared" si="47"/>
        <v>0</v>
      </c>
    </row>
    <row r="485" spans="2:10" ht="12" customHeight="1">
      <c r="B485" s="8"/>
      <c r="C485" s="31">
        <f t="shared" si="45"/>
        <v>459</v>
      </c>
      <c r="D485" s="11">
        <f t="shared" si="46"/>
        <v>0</v>
      </c>
      <c r="E485" s="11">
        <f t="shared" si="42"/>
        <v>0</v>
      </c>
      <c r="F485" s="11">
        <f t="shared" si="43"/>
        <v>0</v>
      </c>
      <c r="G485" s="11">
        <f t="shared" si="44"/>
        <v>0</v>
      </c>
      <c r="H485" s="8"/>
      <c r="J485" s="9">
        <f t="shared" si="47"/>
        <v>0</v>
      </c>
    </row>
    <row r="486" spans="2:10" ht="12" customHeight="1">
      <c r="B486" s="8"/>
      <c r="C486" s="31">
        <f t="shared" si="45"/>
        <v>460</v>
      </c>
      <c r="D486" s="11">
        <f t="shared" si="46"/>
        <v>0</v>
      </c>
      <c r="E486" s="11">
        <f t="shared" si="42"/>
        <v>0</v>
      </c>
      <c r="F486" s="11">
        <f t="shared" si="43"/>
        <v>0</v>
      </c>
      <c r="G486" s="11">
        <f t="shared" si="44"/>
        <v>0</v>
      </c>
      <c r="H486" s="8"/>
      <c r="J486" s="9">
        <f t="shared" si="47"/>
        <v>0</v>
      </c>
    </row>
    <row r="487" spans="2:10" ht="12" customHeight="1">
      <c r="B487" s="8"/>
      <c r="C487" s="31">
        <f t="shared" si="45"/>
        <v>461</v>
      </c>
      <c r="D487" s="11">
        <f t="shared" si="46"/>
        <v>0</v>
      </c>
      <c r="E487" s="11">
        <f t="shared" si="42"/>
        <v>0</v>
      </c>
      <c r="F487" s="11">
        <f t="shared" si="43"/>
        <v>0</v>
      </c>
      <c r="G487" s="11">
        <f t="shared" si="44"/>
        <v>0</v>
      </c>
      <c r="H487" s="8"/>
      <c r="J487" s="9">
        <f t="shared" si="47"/>
        <v>0</v>
      </c>
    </row>
    <row r="488" spans="2:10" ht="12" customHeight="1">
      <c r="B488" s="8"/>
      <c r="C488" s="31">
        <f t="shared" si="45"/>
        <v>462</v>
      </c>
      <c r="D488" s="11">
        <f t="shared" si="46"/>
        <v>0</v>
      </c>
      <c r="E488" s="11">
        <f t="shared" si="42"/>
        <v>0</v>
      </c>
      <c r="F488" s="11">
        <f t="shared" si="43"/>
        <v>0</v>
      </c>
      <c r="G488" s="11">
        <f t="shared" si="44"/>
        <v>0</v>
      </c>
      <c r="H488" s="8"/>
      <c r="J488" s="9">
        <f t="shared" si="47"/>
        <v>0</v>
      </c>
    </row>
    <row r="489" spans="2:10" ht="12" customHeight="1">
      <c r="B489" s="8"/>
      <c r="C489" s="31">
        <f t="shared" si="45"/>
        <v>463</v>
      </c>
      <c r="D489" s="11">
        <f t="shared" si="46"/>
        <v>0</v>
      </c>
      <c r="E489" s="11">
        <f t="shared" si="42"/>
        <v>0</v>
      </c>
      <c r="F489" s="11">
        <f t="shared" si="43"/>
        <v>0</v>
      </c>
      <c r="G489" s="11">
        <f t="shared" si="44"/>
        <v>0</v>
      </c>
      <c r="H489" s="8"/>
      <c r="J489" s="9">
        <f t="shared" si="47"/>
        <v>0</v>
      </c>
    </row>
    <row r="490" spans="2:10" ht="12" customHeight="1">
      <c r="B490" s="8"/>
      <c r="C490" s="31">
        <f t="shared" si="45"/>
        <v>464</v>
      </c>
      <c r="D490" s="11">
        <f t="shared" si="46"/>
        <v>0</v>
      </c>
      <c r="E490" s="11">
        <f t="shared" si="42"/>
        <v>0</v>
      </c>
      <c r="F490" s="11">
        <f t="shared" si="43"/>
        <v>0</v>
      </c>
      <c r="G490" s="11">
        <f t="shared" si="44"/>
        <v>0</v>
      </c>
      <c r="H490" s="8"/>
      <c r="J490" s="9">
        <f t="shared" si="47"/>
        <v>0</v>
      </c>
    </row>
    <row r="491" spans="2:10" ht="12" customHeight="1">
      <c r="B491" s="8"/>
      <c r="C491" s="31">
        <f t="shared" si="45"/>
        <v>465</v>
      </c>
      <c r="D491" s="11">
        <f t="shared" si="46"/>
        <v>0</v>
      </c>
      <c r="E491" s="11">
        <f t="shared" si="42"/>
        <v>0</v>
      </c>
      <c r="F491" s="11">
        <f t="shared" si="43"/>
        <v>0</v>
      </c>
      <c r="G491" s="11">
        <f t="shared" si="44"/>
        <v>0</v>
      </c>
      <c r="H491" s="8"/>
      <c r="J491" s="9">
        <f t="shared" si="47"/>
        <v>0</v>
      </c>
    </row>
    <row r="492" spans="2:10" ht="12" customHeight="1">
      <c r="B492" s="8"/>
      <c r="C492" s="31">
        <f t="shared" si="45"/>
        <v>466</v>
      </c>
      <c r="D492" s="11">
        <f t="shared" si="46"/>
        <v>0</v>
      </c>
      <c r="E492" s="11">
        <f t="shared" si="42"/>
        <v>0</v>
      </c>
      <c r="F492" s="11">
        <f t="shared" si="43"/>
        <v>0</v>
      </c>
      <c r="G492" s="11">
        <f t="shared" si="44"/>
        <v>0</v>
      </c>
      <c r="H492" s="8"/>
      <c r="J492" s="9">
        <f t="shared" si="47"/>
        <v>0</v>
      </c>
    </row>
    <row r="493" spans="2:10" ht="12" customHeight="1">
      <c r="B493" s="8"/>
      <c r="C493" s="31">
        <f t="shared" si="45"/>
        <v>467</v>
      </c>
      <c r="D493" s="11">
        <f t="shared" si="46"/>
        <v>0</v>
      </c>
      <c r="E493" s="11">
        <f t="shared" si="42"/>
        <v>0</v>
      </c>
      <c r="F493" s="11">
        <f t="shared" si="43"/>
        <v>0</v>
      </c>
      <c r="G493" s="11">
        <f t="shared" si="44"/>
        <v>0</v>
      </c>
      <c r="H493" s="8"/>
      <c r="J493" s="9">
        <f t="shared" si="47"/>
        <v>0</v>
      </c>
    </row>
    <row r="494" spans="2:10" ht="12" customHeight="1">
      <c r="B494" s="8"/>
      <c r="C494" s="31">
        <f t="shared" si="45"/>
        <v>468</v>
      </c>
      <c r="D494" s="11">
        <f t="shared" si="46"/>
        <v>0</v>
      </c>
      <c r="E494" s="11">
        <f t="shared" si="42"/>
        <v>0</v>
      </c>
      <c r="F494" s="11">
        <f t="shared" si="43"/>
        <v>0</v>
      </c>
      <c r="G494" s="11">
        <f t="shared" si="44"/>
        <v>0</v>
      </c>
      <c r="H494" s="8"/>
      <c r="J494" s="9">
        <f t="shared" si="47"/>
        <v>0</v>
      </c>
    </row>
    <row r="495" spans="2:10" ht="12" customHeight="1">
      <c r="B495" s="8"/>
      <c r="C495" s="31">
        <f t="shared" si="45"/>
        <v>469</v>
      </c>
      <c r="D495" s="11">
        <f t="shared" si="46"/>
        <v>0</v>
      </c>
      <c r="E495" s="11">
        <f t="shared" si="42"/>
        <v>0</v>
      </c>
      <c r="F495" s="11">
        <f t="shared" si="43"/>
        <v>0</v>
      </c>
      <c r="G495" s="11">
        <f t="shared" si="44"/>
        <v>0</v>
      </c>
      <c r="H495" s="8"/>
      <c r="J495" s="9">
        <f t="shared" si="47"/>
        <v>0</v>
      </c>
    </row>
    <row r="496" spans="2:10" ht="12" customHeight="1">
      <c r="B496" s="8"/>
      <c r="C496" s="31">
        <f t="shared" si="45"/>
        <v>470</v>
      </c>
      <c r="D496" s="11">
        <f t="shared" si="46"/>
        <v>0</v>
      </c>
      <c r="E496" s="11">
        <f t="shared" si="42"/>
        <v>0</v>
      </c>
      <c r="F496" s="11">
        <f t="shared" si="43"/>
        <v>0</v>
      </c>
      <c r="G496" s="11">
        <f t="shared" si="44"/>
        <v>0</v>
      </c>
      <c r="H496" s="8"/>
      <c r="J496" s="9">
        <f t="shared" si="47"/>
        <v>0</v>
      </c>
    </row>
    <row r="497" spans="2:10" ht="12" customHeight="1">
      <c r="B497" s="8"/>
      <c r="C497" s="31">
        <f t="shared" si="45"/>
        <v>471</v>
      </c>
      <c r="D497" s="11">
        <f t="shared" si="46"/>
        <v>0</v>
      </c>
      <c r="E497" s="11">
        <f t="shared" si="42"/>
        <v>0</v>
      </c>
      <c r="F497" s="11">
        <f t="shared" si="43"/>
        <v>0</v>
      </c>
      <c r="G497" s="11">
        <f t="shared" si="44"/>
        <v>0</v>
      </c>
      <c r="H497" s="8"/>
      <c r="J497" s="9">
        <f t="shared" si="47"/>
        <v>0</v>
      </c>
    </row>
    <row r="498" spans="2:10" ht="12" customHeight="1">
      <c r="B498" s="8"/>
      <c r="C498" s="31">
        <f t="shared" si="45"/>
        <v>472</v>
      </c>
      <c r="D498" s="11">
        <f t="shared" si="46"/>
        <v>0</v>
      </c>
      <c r="E498" s="11">
        <f t="shared" si="42"/>
        <v>0</v>
      </c>
      <c r="F498" s="11">
        <f t="shared" si="43"/>
        <v>0</v>
      </c>
      <c r="G498" s="11">
        <f t="shared" si="44"/>
        <v>0</v>
      </c>
      <c r="H498" s="8"/>
      <c r="J498" s="9">
        <f t="shared" si="47"/>
        <v>0</v>
      </c>
    </row>
    <row r="499" spans="2:10" ht="12" customHeight="1">
      <c r="B499" s="8"/>
      <c r="C499" s="31">
        <f t="shared" si="45"/>
        <v>473</v>
      </c>
      <c r="D499" s="11">
        <f t="shared" si="46"/>
        <v>0</v>
      </c>
      <c r="E499" s="11">
        <f t="shared" si="42"/>
        <v>0</v>
      </c>
      <c r="F499" s="11">
        <f t="shared" si="43"/>
        <v>0</v>
      </c>
      <c r="G499" s="11">
        <f t="shared" si="44"/>
        <v>0</v>
      </c>
      <c r="H499" s="8"/>
      <c r="J499" s="9">
        <f t="shared" si="47"/>
        <v>0</v>
      </c>
    </row>
    <row r="500" spans="2:10" ht="12" customHeight="1">
      <c r="B500" s="8"/>
      <c r="C500" s="31">
        <f t="shared" si="45"/>
        <v>474</v>
      </c>
      <c r="D500" s="11">
        <f t="shared" si="46"/>
        <v>0</v>
      </c>
      <c r="E500" s="11">
        <f t="shared" si="42"/>
        <v>0</v>
      </c>
      <c r="F500" s="11">
        <f t="shared" si="43"/>
        <v>0</v>
      </c>
      <c r="G500" s="11">
        <f t="shared" si="44"/>
        <v>0</v>
      </c>
      <c r="H500" s="8"/>
      <c r="J500" s="9">
        <f t="shared" si="47"/>
        <v>0</v>
      </c>
    </row>
    <row r="501" spans="2:10" ht="12" customHeight="1">
      <c r="B501" s="8"/>
      <c r="C501" s="31">
        <f t="shared" si="45"/>
        <v>475</v>
      </c>
      <c r="D501" s="11">
        <f t="shared" si="46"/>
        <v>0</v>
      </c>
      <c r="E501" s="11">
        <f t="shared" si="42"/>
        <v>0</v>
      </c>
      <c r="F501" s="11">
        <f t="shared" si="43"/>
        <v>0</v>
      </c>
      <c r="G501" s="11">
        <f t="shared" si="44"/>
        <v>0</v>
      </c>
      <c r="H501" s="8"/>
      <c r="J501" s="9">
        <f t="shared" si="47"/>
        <v>0</v>
      </c>
    </row>
    <row r="502" spans="2:10" ht="12" customHeight="1">
      <c r="B502" s="8"/>
      <c r="C502" s="31">
        <f t="shared" si="45"/>
        <v>476</v>
      </c>
      <c r="D502" s="11">
        <f t="shared" si="46"/>
        <v>0</v>
      </c>
      <c r="E502" s="11">
        <f t="shared" si="42"/>
        <v>0</v>
      </c>
      <c r="F502" s="11">
        <f t="shared" si="43"/>
        <v>0</v>
      </c>
      <c r="G502" s="11">
        <f t="shared" si="44"/>
        <v>0</v>
      </c>
      <c r="H502" s="8"/>
      <c r="J502" s="9">
        <f t="shared" si="47"/>
        <v>0</v>
      </c>
    </row>
    <row r="503" spans="2:10" ht="12" customHeight="1">
      <c r="B503" s="8"/>
      <c r="C503" s="31">
        <f t="shared" si="45"/>
        <v>477</v>
      </c>
      <c r="D503" s="11">
        <f t="shared" si="46"/>
        <v>0</v>
      </c>
      <c r="E503" s="11">
        <f t="shared" si="42"/>
        <v>0</v>
      </c>
      <c r="F503" s="11">
        <f t="shared" si="43"/>
        <v>0</v>
      </c>
      <c r="G503" s="11">
        <f t="shared" si="44"/>
        <v>0</v>
      </c>
      <c r="H503" s="8"/>
      <c r="J503" s="9">
        <f t="shared" si="47"/>
        <v>0</v>
      </c>
    </row>
    <row r="504" spans="2:10" ht="12" customHeight="1">
      <c r="B504" s="8"/>
      <c r="C504" s="31">
        <f t="shared" si="45"/>
        <v>478</v>
      </c>
      <c r="D504" s="11">
        <f t="shared" si="46"/>
        <v>0</v>
      </c>
      <c r="E504" s="11">
        <f t="shared" si="42"/>
        <v>0</v>
      </c>
      <c r="F504" s="11">
        <f t="shared" si="43"/>
        <v>0</v>
      </c>
      <c r="G504" s="11">
        <f t="shared" si="44"/>
        <v>0</v>
      </c>
      <c r="H504" s="8"/>
      <c r="J504" s="9">
        <f t="shared" si="47"/>
        <v>0</v>
      </c>
    </row>
    <row r="505" spans="2:10" ht="12" customHeight="1">
      <c r="B505" s="8"/>
      <c r="C505" s="31">
        <f t="shared" si="45"/>
        <v>479</v>
      </c>
      <c r="D505" s="11">
        <f t="shared" si="46"/>
        <v>0</v>
      </c>
      <c r="E505" s="11">
        <f t="shared" si="42"/>
        <v>0</v>
      </c>
      <c r="F505" s="11">
        <f t="shared" si="43"/>
        <v>0</v>
      </c>
      <c r="G505" s="11">
        <f t="shared" si="44"/>
        <v>0</v>
      </c>
      <c r="H505" s="8"/>
      <c r="J505" s="9">
        <f t="shared" si="47"/>
        <v>0</v>
      </c>
    </row>
    <row r="506" spans="2:10" ht="12" customHeight="1">
      <c r="B506" s="8"/>
      <c r="C506" s="31">
        <f t="shared" si="45"/>
        <v>480</v>
      </c>
      <c r="D506" s="11">
        <f t="shared" si="46"/>
        <v>0</v>
      </c>
      <c r="E506" s="11">
        <f t="shared" si="42"/>
        <v>0</v>
      </c>
      <c r="F506" s="11">
        <f t="shared" si="43"/>
        <v>0</v>
      </c>
      <c r="G506" s="11">
        <f t="shared" si="44"/>
        <v>0</v>
      </c>
      <c r="H506" s="8"/>
      <c r="J506" s="9">
        <f t="shared" si="47"/>
        <v>0</v>
      </c>
    </row>
    <row r="507" spans="2:10" ht="12" customHeight="1">
      <c r="B507" s="8"/>
      <c r="C507" s="31">
        <f>C506+1</f>
        <v>481</v>
      </c>
      <c r="D507" s="11">
        <f t="shared" si="46"/>
        <v>0</v>
      </c>
      <c r="E507" s="11">
        <f t="shared" si="42"/>
        <v>0</v>
      </c>
      <c r="F507" s="11">
        <f t="shared" si="43"/>
        <v>0</v>
      </c>
      <c r="G507" s="11">
        <f t="shared" si="44"/>
        <v>0</v>
      </c>
      <c r="H507" s="8"/>
      <c r="J507" s="9">
        <f t="shared" si="47"/>
        <v>0</v>
      </c>
    </row>
    <row r="508" spans="2:10" ht="12" customHeight="1">
      <c r="B508" s="8"/>
      <c r="C508" s="31">
        <f>C507+1</f>
        <v>482</v>
      </c>
      <c r="D508" s="11">
        <f t="shared" si="46"/>
        <v>0</v>
      </c>
      <c r="E508" s="11">
        <f t="shared" si="42"/>
        <v>0</v>
      </c>
      <c r="F508" s="11">
        <f t="shared" si="43"/>
        <v>0</v>
      </c>
      <c r="G508" s="11">
        <f t="shared" si="44"/>
        <v>0</v>
      </c>
      <c r="H508" s="8"/>
      <c r="J508" s="9">
        <f t="shared" si="47"/>
        <v>0</v>
      </c>
    </row>
    <row r="509" spans="2:10" ht="12" customHeight="1">
      <c r="B509" s="8"/>
      <c r="C509" s="31">
        <f>C508+1</f>
        <v>483</v>
      </c>
      <c r="D509" s="11">
        <f t="shared" si="46"/>
        <v>0</v>
      </c>
      <c r="E509" s="11">
        <f t="shared" si="42"/>
        <v>0</v>
      </c>
      <c r="F509" s="11">
        <f t="shared" si="43"/>
        <v>0</v>
      </c>
      <c r="G509" s="11">
        <f t="shared" si="44"/>
        <v>0</v>
      </c>
      <c r="H509" s="8"/>
      <c r="J509" s="9">
        <f t="shared" si="47"/>
        <v>0</v>
      </c>
    </row>
    <row r="510" spans="2:10" ht="12" customHeight="1">
      <c r="B510" s="8"/>
      <c r="C510" s="8"/>
      <c r="D510" s="8"/>
      <c r="E510" s="8"/>
      <c r="F510" s="8"/>
      <c r="G510" s="8"/>
      <c r="H510" s="8"/>
      <c r="J510" s="9">
        <f t="shared" si="47"/>
        <v>0</v>
      </c>
    </row>
  </sheetData>
  <sheetProtection/>
  <mergeCells count="17">
    <mergeCell ref="C13:D13"/>
    <mergeCell ref="C14:D14"/>
    <mergeCell ref="C3:G3"/>
    <mergeCell ref="C9:D9"/>
    <mergeCell ref="C10:D10"/>
    <mergeCell ref="C11:D11"/>
    <mergeCell ref="C12:D12"/>
    <mergeCell ref="C4:G4"/>
    <mergeCell ref="C8:D8"/>
    <mergeCell ref="C16:D16"/>
    <mergeCell ref="C15:D15"/>
    <mergeCell ref="F23:G23"/>
    <mergeCell ref="C18:E19"/>
    <mergeCell ref="C20:E20"/>
    <mergeCell ref="C21:E21"/>
    <mergeCell ref="C22:E22"/>
    <mergeCell ref="C23:E23"/>
  </mergeCells>
  <printOptions/>
  <pageMargins left="0.7" right="0.7" top="0.75" bottom="0.75" header="0.3" footer="0.3"/>
  <pageSetup horizontalDpi="600" verticalDpi="600" orientation="portrait" paperSize="9" scale="73" r:id="rId3"/>
  <headerFooter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24" min="1" max="8" man="1"/>
  </rowBreaks>
  <colBreaks count="1" manualBreakCount="1">
    <brk id="8" max="24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L508"/>
  <sheetViews>
    <sheetView showGridLines="0" zoomScalePageLayoutView="0" workbookViewId="0" topLeftCell="A1">
      <selection activeCell="L11" sqref="L11"/>
    </sheetView>
  </sheetViews>
  <sheetFormatPr defaultColWidth="2.75390625" defaultRowHeight="12" customHeight="1"/>
  <cols>
    <col min="1" max="1" width="5.75390625" style="1" customWidth="1"/>
    <col min="2" max="2" width="3.25390625" style="1" customWidth="1"/>
    <col min="3" max="3" width="11.125" style="1" customWidth="1"/>
    <col min="4" max="4" width="25.125" style="3" customWidth="1"/>
    <col min="5" max="5" width="18.875" style="3" customWidth="1"/>
    <col min="6" max="6" width="20.625" style="3" customWidth="1"/>
    <col min="7" max="7" width="23.875" style="3" customWidth="1"/>
    <col min="8" max="8" width="3.00390625" style="1" customWidth="1"/>
    <col min="9" max="9" width="25.875" style="1" hidden="1" customWidth="1"/>
    <col min="10" max="14" width="2.75390625" style="1" customWidth="1"/>
    <col min="15" max="19" width="3.25390625" style="1" bestFit="1" customWidth="1"/>
    <col min="20" max="20" width="4.75390625" style="1" bestFit="1" customWidth="1"/>
    <col min="21" max="16384" width="2.75390625" style="1" customWidth="1"/>
  </cols>
  <sheetData>
    <row r="1" spans="2:13" ht="15" customHeight="1">
      <c r="B1" s="16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2:38" ht="11.25" customHeight="1">
      <c r="B2" s="6"/>
      <c r="C2" s="6"/>
      <c r="D2" s="6"/>
      <c r="E2" s="6"/>
      <c r="F2" s="6"/>
      <c r="G2" s="6"/>
      <c r="H2" s="6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2:38" ht="23.25" customHeight="1">
      <c r="B3" s="6"/>
      <c r="C3" s="88" t="s">
        <v>15</v>
      </c>
      <c r="D3" s="88"/>
      <c r="E3" s="88"/>
      <c r="F3" s="88"/>
      <c r="G3" s="88"/>
      <c r="H3" s="5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2:38" ht="17.25" customHeight="1">
      <c r="B4" s="6"/>
      <c r="C4" s="96" t="s">
        <v>16</v>
      </c>
      <c r="D4" s="96"/>
      <c r="E4" s="96"/>
      <c r="F4" s="96"/>
      <c r="G4" s="96"/>
      <c r="H4" s="5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2:38" ht="27" customHeight="1">
      <c r="B5" s="6"/>
      <c r="C5" s="89" t="s">
        <v>12</v>
      </c>
      <c r="D5" s="89"/>
      <c r="E5" s="89"/>
      <c r="F5" s="89"/>
      <c r="G5" s="89"/>
      <c r="H5" s="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2:38" ht="17.25" customHeight="1">
      <c r="B6" s="6"/>
      <c r="C6" s="6"/>
      <c r="D6" s="29"/>
      <c r="E6" s="29"/>
      <c r="F6" s="29"/>
      <c r="G6" s="29"/>
      <c r="H6" s="5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2:38" ht="12.75" customHeight="1">
      <c r="B7" s="6"/>
      <c r="C7" s="6"/>
      <c r="D7" s="28" t="s">
        <v>10</v>
      </c>
      <c r="E7" s="94"/>
      <c r="F7" s="95"/>
      <c r="G7" s="7"/>
      <c r="H7" s="5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20" s="9" customFormat="1" ht="12.75">
      <c r="A8" s="4"/>
      <c r="B8" s="8"/>
      <c r="C8" s="8"/>
      <c r="D8" s="17"/>
      <c r="E8" s="17"/>
      <c r="F8" s="17"/>
      <c r="G8" s="17"/>
      <c r="H8" s="8"/>
      <c r="O8" s="15"/>
      <c r="P8" s="15"/>
      <c r="Q8" s="15"/>
      <c r="R8" s="15"/>
      <c r="S8" s="15"/>
      <c r="T8" s="15"/>
    </row>
    <row r="9" spans="1:20" s="9" customFormat="1" ht="12.75" customHeight="1">
      <c r="A9" s="4"/>
      <c r="B9" s="8"/>
      <c r="C9" s="72" t="s">
        <v>1</v>
      </c>
      <c r="D9" s="73"/>
      <c r="E9" s="13">
        <v>1500000</v>
      </c>
      <c r="F9" s="17"/>
      <c r="G9" s="17"/>
      <c r="H9" s="8"/>
      <c r="O9" s="15"/>
      <c r="P9" s="15"/>
      <c r="Q9" s="15"/>
      <c r="R9" s="15"/>
      <c r="S9" s="15"/>
      <c r="T9" s="15"/>
    </row>
    <row r="10" spans="1:20" s="9" customFormat="1" ht="12.75" customHeight="1">
      <c r="A10" s="4"/>
      <c r="B10" s="8"/>
      <c r="C10" s="72" t="s">
        <v>21</v>
      </c>
      <c r="D10" s="73"/>
      <c r="E10" s="26">
        <f>ROUND((E9*(A14/(1-A25))),0)+E13</f>
        <v>50701</v>
      </c>
      <c r="F10" s="17"/>
      <c r="G10" s="17"/>
      <c r="H10" s="8"/>
      <c r="O10" s="15"/>
      <c r="P10" s="15"/>
      <c r="Q10" s="15"/>
      <c r="R10" s="15"/>
      <c r="S10" s="15"/>
      <c r="T10" s="15"/>
    </row>
    <row r="11" spans="1:20" s="9" customFormat="1" ht="12.75" customHeight="1">
      <c r="A11" s="4"/>
      <c r="B11" s="8"/>
      <c r="C11" s="72" t="s">
        <v>3</v>
      </c>
      <c r="D11" s="73"/>
      <c r="E11" s="14">
        <v>0.1</v>
      </c>
      <c r="F11" s="17"/>
      <c r="G11" s="17"/>
      <c r="H11" s="8"/>
      <c r="O11" s="15"/>
      <c r="P11" s="15"/>
      <c r="Q11" s="15"/>
      <c r="R11" s="15"/>
      <c r="S11" s="15"/>
      <c r="T11" s="15"/>
    </row>
    <row r="12" spans="1:20" s="9" customFormat="1" ht="12.75" customHeight="1">
      <c r="A12" s="4"/>
      <c r="B12" s="8"/>
      <c r="C12" s="72" t="s">
        <v>14</v>
      </c>
      <c r="D12" s="73"/>
      <c r="E12" s="13">
        <v>36</v>
      </c>
      <c r="F12" s="17"/>
      <c r="G12" s="17"/>
      <c r="H12" s="8"/>
      <c r="O12" s="15"/>
      <c r="P12" s="15"/>
      <c r="Q12" s="15"/>
      <c r="R12" s="15"/>
      <c r="S12" s="15"/>
      <c r="T12" s="15"/>
    </row>
    <row r="13" spans="1:20" s="9" customFormat="1" ht="12.75" customHeight="1">
      <c r="A13" s="4"/>
      <c r="B13" s="8"/>
      <c r="C13" s="72" t="s">
        <v>11</v>
      </c>
      <c r="D13" s="73"/>
      <c r="E13" s="13">
        <v>2300</v>
      </c>
      <c r="F13" s="17"/>
      <c r="G13" s="17"/>
      <c r="H13" s="8"/>
      <c r="O13" s="15"/>
      <c r="P13" s="15"/>
      <c r="Q13" s="15"/>
      <c r="R13" s="15"/>
      <c r="S13" s="15"/>
      <c r="T13" s="15"/>
    </row>
    <row r="14" spans="1:20" s="9" customFormat="1" ht="29.25" customHeight="1">
      <c r="A14" s="30">
        <f>E11/12</f>
        <v>0.008333333333333333</v>
      </c>
      <c r="B14" s="8"/>
      <c r="C14" s="72" t="s">
        <v>22</v>
      </c>
      <c r="D14" s="73"/>
      <c r="E14" s="13">
        <v>90000</v>
      </c>
      <c r="F14" s="17"/>
      <c r="G14" s="17"/>
      <c r="H14" s="44"/>
      <c r="O14" s="15"/>
      <c r="P14" s="15"/>
      <c r="Q14" s="15"/>
      <c r="R14" s="15"/>
      <c r="S14" s="15"/>
      <c r="T14" s="15"/>
    </row>
    <row r="15" spans="1:20" s="9" customFormat="1" ht="12.75">
      <c r="A15" s="30"/>
      <c r="B15" s="8"/>
      <c r="C15" s="72" t="s">
        <v>29</v>
      </c>
      <c r="D15" s="73"/>
      <c r="E15" s="14">
        <v>0.02</v>
      </c>
      <c r="F15" s="17"/>
      <c r="G15" s="17"/>
      <c r="H15" s="8"/>
      <c r="O15" s="15"/>
      <c r="P15" s="15"/>
      <c r="Q15" s="15"/>
      <c r="R15" s="15"/>
      <c r="S15" s="15"/>
      <c r="T15" s="15"/>
    </row>
    <row r="16" spans="1:20" s="9" customFormat="1" ht="12.75" customHeight="1" thickBot="1">
      <c r="A16" s="30"/>
      <c r="B16" s="8"/>
      <c r="C16" s="32"/>
      <c r="D16" s="32"/>
      <c r="E16" s="18"/>
      <c r="F16" s="17"/>
      <c r="G16" s="17"/>
      <c r="H16" s="8"/>
      <c r="O16" s="15"/>
      <c r="P16" s="15"/>
      <c r="Q16" s="15"/>
      <c r="R16" s="15"/>
      <c r="S16" s="15"/>
      <c r="T16" s="15"/>
    </row>
    <row r="17" spans="1:20" s="9" customFormat="1" ht="33" customHeight="1">
      <c r="A17" s="30"/>
      <c r="B17" s="8"/>
      <c r="C17" s="77" t="s">
        <v>19</v>
      </c>
      <c r="D17" s="79"/>
      <c r="E17" s="37" t="s">
        <v>30</v>
      </c>
      <c r="F17" s="38" t="s">
        <v>26</v>
      </c>
      <c r="G17" s="17"/>
      <c r="H17" s="8"/>
      <c r="O17" s="15"/>
      <c r="P17" s="15"/>
      <c r="Q17" s="15"/>
      <c r="R17" s="15"/>
      <c r="S17" s="15"/>
      <c r="T17" s="15"/>
    </row>
    <row r="18" spans="1:20" s="9" customFormat="1" ht="32.25" customHeight="1">
      <c r="A18" s="30"/>
      <c r="B18" s="8"/>
      <c r="C18" s="80"/>
      <c r="D18" s="82"/>
      <c r="E18" s="36">
        <f>SUM(F26:F507)+E14</f>
        <v>1915236</v>
      </c>
      <c r="F18" s="42">
        <f>E18/$E$18</f>
        <v>1</v>
      </c>
      <c r="G18" s="17"/>
      <c r="H18" s="8"/>
      <c r="O18" s="15"/>
      <c r="P18" s="15"/>
      <c r="Q18" s="15"/>
      <c r="R18" s="15"/>
      <c r="S18" s="15"/>
      <c r="T18" s="15"/>
    </row>
    <row r="19" spans="1:20" s="9" customFormat="1" ht="14.25">
      <c r="A19" s="30"/>
      <c r="B19" s="8"/>
      <c r="C19" s="90" t="s">
        <v>28</v>
      </c>
      <c r="D19" s="91"/>
      <c r="E19" s="36">
        <f>SUM(D26:D507)</f>
        <v>1500008</v>
      </c>
      <c r="F19" s="42">
        <f>E19/$E$18</f>
        <v>0.7831974754025092</v>
      </c>
      <c r="G19" s="17"/>
      <c r="H19" s="8"/>
      <c r="O19" s="15"/>
      <c r="P19" s="15"/>
      <c r="Q19" s="15"/>
      <c r="R19" s="15"/>
      <c r="S19" s="15"/>
      <c r="T19" s="15"/>
    </row>
    <row r="20" spans="1:20" s="9" customFormat="1" ht="14.25">
      <c r="A20" s="30"/>
      <c r="B20" s="8"/>
      <c r="C20" s="90" t="s">
        <v>23</v>
      </c>
      <c r="D20" s="91"/>
      <c r="E20" s="36">
        <f>SUM(E26:E507)</f>
        <v>242428</v>
      </c>
      <c r="F20" s="42">
        <f>E20/$E$18</f>
        <v>0.12657865662508433</v>
      </c>
      <c r="G20" s="17"/>
      <c r="H20" s="8"/>
      <c r="O20" s="15"/>
      <c r="P20" s="15"/>
      <c r="Q20" s="15"/>
      <c r="R20" s="15"/>
      <c r="S20" s="15"/>
      <c r="T20" s="15"/>
    </row>
    <row r="21" spans="1:20" s="9" customFormat="1" ht="14.25">
      <c r="A21" s="30"/>
      <c r="B21" s="8"/>
      <c r="C21" s="90" t="s">
        <v>24</v>
      </c>
      <c r="D21" s="91"/>
      <c r="E21" s="36">
        <f>SUM(I26:I509)*E13+E14</f>
        <v>172800</v>
      </c>
      <c r="F21" s="42">
        <f>E21/$E$18</f>
        <v>0.09022386797240653</v>
      </c>
      <c r="G21" s="17"/>
      <c r="H21" s="8"/>
      <c r="O21" s="15"/>
      <c r="P21" s="15"/>
      <c r="Q21" s="15"/>
      <c r="R21" s="15"/>
      <c r="S21" s="15"/>
      <c r="T21" s="15"/>
    </row>
    <row r="22" spans="1:20" s="9" customFormat="1" ht="22.5" customHeight="1" thickBot="1">
      <c r="A22" s="30"/>
      <c r="B22" s="8"/>
      <c r="C22" s="92" t="s">
        <v>9</v>
      </c>
      <c r="D22" s="93"/>
      <c r="E22" s="75">
        <f>E18/(E9*(100%-E15))</f>
        <v>1.3028816326530612</v>
      </c>
      <c r="F22" s="76"/>
      <c r="G22" s="17"/>
      <c r="H22" s="8"/>
      <c r="O22" s="15"/>
      <c r="P22" s="15"/>
      <c r="Q22" s="15"/>
      <c r="R22" s="15"/>
      <c r="S22" s="15"/>
      <c r="T22" s="15"/>
    </row>
    <row r="23" spans="1:20" s="9" customFormat="1" ht="12.75" customHeight="1">
      <c r="A23" s="30"/>
      <c r="B23" s="8"/>
      <c r="C23" s="32"/>
      <c r="D23" s="32"/>
      <c r="E23" s="18"/>
      <c r="F23" s="17"/>
      <c r="G23" s="17"/>
      <c r="H23" s="8"/>
      <c r="O23" s="15"/>
      <c r="P23" s="15"/>
      <c r="Q23" s="15"/>
      <c r="R23" s="15"/>
      <c r="S23" s="15"/>
      <c r="T23" s="15"/>
    </row>
    <row r="24" spans="1:20" s="9" customFormat="1" ht="12.75">
      <c r="A24" s="4"/>
      <c r="B24" s="8"/>
      <c r="C24" s="8"/>
      <c r="D24" s="17"/>
      <c r="E24" s="17"/>
      <c r="F24" s="17"/>
      <c r="G24" s="17"/>
      <c r="H24" s="8"/>
      <c r="O24" s="15"/>
      <c r="P24" s="15"/>
      <c r="Q24" s="15"/>
      <c r="R24" s="15"/>
      <c r="S24" s="15"/>
      <c r="T24" s="15"/>
    </row>
    <row r="25" spans="1:20" s="9" customFormat="1" ht="31.5">
      <c r="A25" s="4">
        <f>POWER(1+A14,-E12)</f>
        <v>0.7417397034556259</v>
      </c>
      <c r="B25" s="8"/>
      <c r="C25" s="24" t="s">
        <v>17</v>
      </c>
      <c r="D25" s="25" t="s">
        <v>18</v>
      </c>
      <c r="E25" s="25" t="s">
        <v>6</v>
      </c>
      <c r="F25" s="25" t="s">
        <v>7</v>
      </c>
      <c r="G25" s="25" t="s">
        <v>20</v>
      </c>
      <c r="H25" s="8"/>
      <c r="O25" s="15"/>
      <c r="P25" s="15"/>
      <c r="Q25" s="15"/>
      <c r="R25" s="15"/>
      <c r="S25" s="15"/>
      <c r="T25" s="15"/>
    </row>
    <row r="26" spans="1:20" s="9" customFormat="1" ht="12.75">
      <c r="A26" s="4"/>
      <c r="B26" s="8"/>
      <c r="C26" s="31">
        <v>1</v>
      </c>
      <c r="D26" s="11">
        <f>ROUND(F26-E26-$E$13,0)</f>
        <v>35901</v>
      </c>
      <c r="E26" s="11">
        <f>ROUND(E9*$A$14,0)</f>
        <v>12500</v>
      </c>
      <c r="F26" s="11">
        <f>IF(C26&lt;=$E$12,$E$10,0)</f>
        <v>50701</v>
      </c>
      <c r="G26" s="11">
        <f>E9-D26</f>
        <v>1464099</v>
      </c>
      <c r="H26" s="8"/>
      <c r="I26" s="41">
        <f>IF(F26=0,0,1)</f>
        <v>1</v>
      </c>
      <c r="O26" s="15"/>
      <c r="P26" s="15"/>
      <c r="Q26" s="15"/>
      <c r="R26" s="15"/>
      <c r="S26" s="15"/>
      <c r="T26" s="15"/>
    </row>
    <row r="27" spans="1:20" s="9" customFormat="1" ht="12.75">
      <c r="A27" s="4"/>
      <c r="B27" s="8"/>
      <c r="C27" s="31">
        <f>C26+1</f>
        <v>2</v>
      </c>
      <c r="D27" s="11">
        <f>IF((F27-E27)&lt;=0,0,(ROUND(F27-E27-$E$13,0)))</f>
        <v>36200</v>
      </c>
      <c r="E27" s="11">
        <f>ROUND(G26*$A$14,0)</f>
        <v>12201</v>
      </c>
      <c r="F27" s="11">
        <f>IF(C27&lt;=$E$12,$E$10,0)</f>
        <v>50701</v>
      </c>
      <c r="G27" s="11">
        <f>IF(G26-D27&lt;=20,0,G26-D27)</f>
        <v>1427899</v>
      </c>
      <c r="H27" s="8"/>
      <c r="I27" s="41">
        <f aca="true" t="shared" si="0" ref="I27:I90">IF(F27=0,0,1)</f>
        <v>1</v>
      </c>
      <c r="O27" s="15"/>
      <c r="P27" s="15"/>
      <c r="Q27" s="15"/>
      <c r="R27" s="15"/>
      <c r="S27" s="15"/>
      <c r="T27" s="15"/>
    </row>
    <row r="28" spans="1:20" s="9" customFormat="1" ht="12.75">
      <c r="A28" s="4"/>
      <c r="B28" s="8"/>
      <c r="C28" s="31">
        <f aca="true" t="shared" si="1" ref="C28:C91">C27+1</f>
        <v>3</v>
      </c>
      <c r="D28" s="11">
        <f aca="true" t="shared" si="2" ref="D28:D91">IF((F28-E28)&lt;=0,0,(ROUND(F28-E28-$E$13,0)))</f>
        <v>36502</v>
      </c>
      <c r="E28" s="11">
        <f aca="true" t="shared" si="3" ref="E28:E91">ROUND(G27*$A$14,0)</f>
        <v>11899</v>
      </c>
      <c r="F28" s="11">
        <f aca="true" t="shared" si="4" ref="F28:F90">IF(C28&lt;=$E$12,$E$10,0)</f>
        <v>50701</v>
      </c>
      <c r="G28" s="11">
        <f aca="true" t="shared" si="5" ref="G28:G91">IF(G27-D28&lt;=20,0,G27-D28)</f>
        <v>1391397</v>
      </c>
      <c r="H28" s="8"/>
      <c r="I28" s="41">
        <f t="shared" si="0"/>
        <v>1</v>
      </c>
      <c r="O28" s="15"/>
      <c r="P28" s="15"/>
      <c r="Q28" s="15"/>
      <c r="R28" s="15"/>
      <c r="S28" s="15"/>
      <c r="T28" s="15"/>
    </row>
    <row r="29" spans="1:20" s="9" customFormat="1" ht="12.75">
      <c r="A29" s="4"/>
      <c r="B29" s="8"/>
      <c r="C29" s="31">
        <f t="shared" si="1"/>
        <v>4</v>
      </c>
      <c r="D29" s="11">
        <f t="shared" si="2"/>
        <v>36806</v>
      </c>
      <c r="E29" s="11">
        <f t="shared" si="3"/>
        <v>11595</v>
      </c>
      <c r="F29" s="11">
        <f t="shared" si="4"/>
        <v>50701</v>
      </c>
      <c r="G29" s="11">
        <f t="shared" si="5"/>
        <v>1354591</v>
      </c>
      <c r="H29" s="8"/>
      <c r="I29" s="41">
        <f t="shared" si="0"/>
        <v>1</v>
      </c>
      <c r="O29" s="15"/>
      <c r="P29" s="15"/>
      <c r="Q29" s="15"/>
      <c r="R29" s="15"/>
      <c r="S29" s="15"/>
      <c r="T29" s="15"/>
    </row>
    <row r="30" spans="1:20" s="9" customFormat="1" ht="12.75">
      <c r="A30" s="4"/>
      <c r="B30" s="8"/>
      <c r="C30" s="31">
        <f t="shared" si="1"/>
        <v>5</v>
      </c>
      <c r="D30" s="11">
        <f t="shared" si="2"/>
        <v>37113</v>
      </c>
      <c r="E30" s="11">
        <f t="shared" si="3"/>
        <v>11288</v>
      </c>
      <c r="F30" s="11">
        <f t="shared" si="4"/>
        <v>50701</v>
      </c>
      <c r="G30" s="11">
        <f t="shared" si="5"/>
        <v>1317478</v>
      </c>
      <c r="H30" s="8"/>
      <c r="I30" s="41">
        <f t="shared" si="0"/>
        <v>1</v>
      </c>
      <c r="O30" s="15"/>
      <c r="P30" s="15"/>
      <c r="Q30" s="15"/>
      <c r="R30" s="15"/>
      <c r="S30" s="15"/>
      <c r="T30" s="15"/>
    </row>
    <row r="31" spans="1:20" s="9" customFormat="1" ht="12.75">
      <c r="A31" s="4"/>
      <c r="B31" s="8"/>
      <c r="C31" s="31">
        <f t="shared" si="1"/>
        <v>6</v>
      </c>
      <c r="D31" s="11">
        <f t="shared" si="2"/>
        <v>37422</v>
      </c>
      <c r="E31" s="11">
        <f t="shared" si="3"/>
        <v>10979</v>
      </c>
      <c r="F31" s="11">
        <f t="shared" si="4"/>
        <v>50701</v>
      </c>
      <c r="G31" s="11">
        <f t="shared" si="5"/>
        <v>1280056</v>
      </c>
      <c r="H31" s="8"/>
      <c r="I31" s="41">
        <f t="shared" si="0"/>
        <v>1</v>
      </c>
      <c r="O31" s="15"/>
      <c r="P31" s="15"/>
      <c r="Q31" s="15"/>
      <c r="R31" s="15"/>
      <c r="S31" s="15"/>
      <c r="T31" s="15"/>
    </row>
    <row r="32" spans="1:20" s="9" customFormat="1" ht="12.75">
      <c r="A32" s="4"/>
      <c r="B32" s="8"/>
      <c r="C32" s="31">
        <f t="shared" si="1"/>
        <v>7</v>
      </c>
      <c r="D32" s="11">
        <f t="shared" si="2"/>
        <v>37734</v>
      </c>
      <c r="E32" s="11">
        <f t="shared" si="3"/>
        <v>10667</v>
      </c>
      <c r="F32" s="11">
        <f t="shared" si="4"/>
        <v>50701</v>
      </c>
      <c r="G32" s="11">
        <f t="shared" si="5"/>
        <v>1242322</v>
      </c>
      <c r="H32" s="8"/>
      <c r="I32" s="41">
        <f t="shared" si="0"/>
        <v>1</v>
      </c>
      <c r="O32" s="15"/>
      <c r="P32" s="15"/>
      <c r="Q32" s="15"/>
      <c r="R32" s="15"/>
      <c r="S32" s="15"/>
      <c r="T32" s="15"/>
    </row>
    <row r="33" spans="1:20" s="9" customFormat="1" ht="12.75">
      <c r="A33" s="4"/>
      <c r="B33" s="8"/>
      <c r="C33" s="31">
        <f t="shared" si="1"/>
        <v>8</v>
      </c>
      <c r="D33" s="11">
        <f t="shared" si="2"/>
        <v>38048</v>
      </c>
      <c r="E33" s="11">
        <f t="shared" si="3"/>
        <v>10353</v>
      </c>
      <c r="F33" s="11">
        <f t="shared" si="4"/>
        <v>50701</v>
      </c>
      <c r="G33" s="11">
        <f t="shared" si="5"/>
        <v>1204274</v>
      </c>
      <c r="H33" s="8"/>
      <c r="I33" s="41">
        <f t="shared" si="0"/>
        <v>1</v>
      </c>
      <c r="O33" s="15"/>
      <c r="P33" s="15"/>
      <c r="Q33" s="15"/>
      <c r="R33" s="15"/>
      <c r="S33" s="15"/>
      <c r="T33" s="15"/>
    </row>
    <row r="34" spans="1:20" s="9" customFormat="1" ht="12.75">
      <c r="A34" s="4"/>
      <c r="B34" s="8"/>
      <c r="C34" s="31">
        <f t="shared" si="1"/>
        <v>9</v>
      </c>
      <c r="D34" s="11">
        <f t="shared" si="2"/>
        <v>38365</v>
      </c>
      <c r="E34" s="11">
        <f t="shared" si="3"/>
        <v>10036</v>
      </c>
      <c r="F34" s="11">
        <f t="shared" si="4"/>
        <v>50701</v>
      </c>
      <c r="G34" s="11">
        <f t="shared" si="5"/>
        <v>1165909</v>
      </c>
      <c r="H34" s="8"/>
      <c r="I34" s="41">
        <f t="shared" si="0"/>
        <v>1</v>
      </c>
      <c r="O34" s="15"/>
      <c r="P34" s="15"/>
      <c r="Q34" s="15"/>
      <c r="R34" s="15"/>
      <c r="S34" s="15"/>
      <c r="T34" s="15"/>
    </row>
    <row r="35" spans="1:20" s="9" customFormat="1" ht="12.75">
      <c r="A35" s="4"/>
      <c r="B35" s="8"/>
      <c r="C35" s="31">
        <f t="shared" si="1"/>
        <v>10</v>
      </c>
      <c r="D35" s="11">
        <f t="shared" si="2"/>
        <v>38685</v>
      </c>
      <c r="E35" s="11">
        <f t="shared" si="3"/>
        <v>9716</v>
      </c>
      <c r="F35" s="11">
        <f t="shared" si="4"/>
        <v>50701</v>
      </c>
      <c r="G35" s="11">
        <f t="shared" si="5"/>
        <v>1127224</v>
      </c>
      <c r="H35" s="8"/>
      <c r="I35" s="41">
        <f t="shared" si="0"/>
        <v>1</v>
      </c>
      <c r="O35" s="15"/>
      <c r="P35" s="15"/>
      <c r="Q35" s="15"/>
      <c r="R35" s="15"/>
      <c r="S35" s="15"/>
      <c r="T35" s="15"/>
    </row>
    <row r="36" spans="1:20" s="9" customFormat="1" ht="12.75">
      <c r="A36" s="4"/>
      <c r="B36" s="8"/>
      <c r="C36" s="31">
        <f t="shared" si="1"/>
        <v>11</v>
      </c>
      <c r="D36" s="11">
        <f t="shared" si="2"/>
        <v>39007</v>
      </c>
      <c r="E36" s="11">
        <f t="shared" si="3"/>
        <v>9394</v>
      </c>
      <c r="F36" s="11">
        <f t="shared" si="4"/>
        <v>50701</v>
      </c>
      <c r="G36" s="11">
        <f t="shared" si="5"/>
        <v>1088217</v>
      </c>
      <c r="H36" s="8"/>
      <c r="I36" s="41">
        <f t="shared" si="0"/>
        <v>1</v>
      </c>
      <c r="O36" s="15"/>
      <c r="P36" s="15"/>
      <c r="Q36" s="15"/>
      <c r="R36" s="15"/>
      <c r="S36" s="15"/>
      <c r="T36" s="15"/>
    </row>
    <row r="37" spans="1:20" s="9" customFormat="1" ht="12.75">
      <c r="A37" s="4"/>
      <c r="B37" s="8"/>
      <c r="C37" s="31">
        <f t="shared" si="1"/>
        <v>12</v>
      </c>
      <c r="D37" s="11">
        <f t="shared" si="2"/>
        <v>39333</v>
      </c>
      <c r="E37" s="11">
        <f t="shared" si="3"/>
        <v>9068</v>
      </c>
      <c r="F37" s="11">
        <f t="shared" si="4"/>
        <v>50701</v>
      </c>
      <c r="G37" s="11">
        <f t="shared" si="5"/>
        <v>1048884</v>
      </c>
      <c r="H37" s="8"/>
      <c r="I37" s="41">
        <f t="shared" si="0"/>
        <v>1</v>
      </c>
      <c r="O37" s="15"/>
      <c r="P37" s="15"/>
      <c r="Q37" s="15"/>
      <c r="R37" s="15"/>
      <c r="S37" s="15"/>
      <c r="T37" s="15"/>
    </row>
    <row r="38" spans="1:20" s="9" customFormat="1" ht="12.75">
      <c r="A38" s="4"/>
      <c r="B38" s="8"/>
      <c r="C38" s="31">
        <f t="shared" si="1"/>
        <v>13</v>
      </c>
      <c r="D38" s="11">
        <f t="shared" si="2"/>
        <v>39660</v>
      </c>
      <c r="E38" s="11">
        <f t="shared" si="3"/>
        <v>8741</v>
      </c>
      <c r="F38" s="11">
        <f t="shared" si="4"/>
        <v>50701</v>
      </c>
      <c r="G38" s="11">
        <f t="shared" si="5"/>
        <v>1009224</v>
      </c>
      <c r="H38" s="8"/>
      <c r="I38" s="41">
        <f t="shared" si="0"/>
        <v>1</v>
      </c>
      <c r="O38" s="15"/>
      <c r="P38" s="15"/>
      <c r="Q38" s="15"/>
      <c r="R38" s="15"/>
      <c r="S38" s="15"/>
      <c r="T38" s="15"/>
    </row>
    <row r="39" spans="1:20" s="9" customFormat="1" ht="12.75">
      <c r="A39" s="4"/>
      <c r="B39" s="8"/>
      <c r="C39" s="31">
        <f t="shared" si="1"/>
        <v>14</v>
      </c>
      <c r="D39" s="11">
        <f t="shared" si="2"/>
        <v>39991</v>
      </c>
      <c r="E39" s="11">
        <f t="shared" si="3"/>
        <v>8410</v>
      </c>
      <c r="F39" s="11">
        <f t="shared" si="4"/>
        <v>50701</v>
      </c>
      <c r="G39" s="11">
        <f t="shared" si="5"/>
        <v>969233</v>
      </c>
      <c r="H39" s="8"/>
      <c r="I39" s="41">
        <f t="shared" si="0"/>
        <v>1</v>
      </c>
      <c r="O39" s="15"/>
      <c r="P39" s="15"/>
      <c r="Q39" s="15"/>
      <c r="R39" s="15"/>
      <c r="S39" s="15"/>
      <c r="T39" s="15"/>
    </row>
    <row r="40" spans="1:20" s="22" customFormat="1" ht="12.75">
      <c r="A40" s="20"/>
      <c r="B40" s="21"/>
      <c r="C40" s="31">
        <f t="shared" si="1"/>
        <v>15</v>
      </c>
      <c r="D40" s="11">
        <f t="shared" si="2"/>
        <v>40324</v>
      </c>
      <c r="E40" s="11">
        <f t="shared" si="3"/>
        <v>8077</v>
      </c>
      <c r="F40" s="11">
        <f t="shared" si="4"/>
        <v>50701</v>
      </c>
      <c r="G40" s="11">
        <f t="shared" si="5"/>
        <v>928909</v>
      </c>
      <c r="H40" s="21"/>
      <c r="I40" s="41">
        <f t="shared" si="0"/>
        <v>1</v>
      </c>
      <c r="O40" s="23"/>
      <c r="P40" s="23"/>
      <c r="Q40" s="23"/>
      <c r="R40" s="23"/>
      <c r="S40" s="23"/>
      <c r="T40" s="23"/>
    </row>
    <row r="41" spans="1:20" s="9" customFormat="1" ht="12.75">
      <c r="A41" s="4"/>
      <c r="B41" s="8"/>
      <c r="C41" s="31">
        <f t="shared" si="1"/>
        <v>16</v>
      </c>
      <c r="D41" s="11">
        <f t="shared" si="2"/>
        <v>40660</v>
      </c>
      <c r="E41" s="11">
        <f t="shared" si="3"/>
        <v>7741</v>
      </c>
      <c r="F41" s="11">
        <f t="shared" si="4"/>
        <v>50701</v>
      </c>
      <c r="G41" s="11">
        <f t="shared" si="5"/>
        <v>888249</v>
      </c>
      <c r="H41" s="8"/>
      <c r="I41" s="41">
        <f t="shared" si="0"/>
        <v>1</v>
      </c>
      <c r="O41" s="15"/>
      <c r="P41" s="15"/>
      <c r="Q41" s="15"/>
      <c r="R41" s="15"/>
      <c r="S41" s="15"/>
      <c r="T41" s="15"/>
    </row>
    <row r="42" spans="1:20" s="9" customFormat="1" ht="12.75">
      <c r="A42" s="4"/>
      <c r="B42" s="8"/>
      <c r="C42" s="31">
        <f t="shared" si="1"/>
        <v>17</v>
      </c>
      <c r="D42" s="11">
        <f t="shared" si="2"/>
        <v>40999</v>
      </c>
      <c r="E42" s="11">
        <f t="shared" si="3"/>
        <v>7402</v>
      </c>
      <c r="F42" s="11">
        <f t="shared" si="4"/>
        <v>50701</v>
      </c>
      <c r="G42" s="11">
        <f t="shared" si="5"/>
        <v>847250</v>
      </c>
      <c r="H42" s="8"/>
      <c r="I42" s="41">
        <f t="shared" si="0"/>
        <v>1</v>
      </c>
      <c r="O42" s="15"/>
      <c r="P42" s="15"/>
      <c r="Q42" s="15"/>
      <c r="R42" s="15"/>
      <c r="S42" s="15"/>
      <c r="T42" s="15"/>
    </row>
    <row r="43" spans="1:20" s="9" customFormat="1" ht="12.75">
      <c r="A43" s="4"/>
      <c r="B43" s="8"/>
      <c r="C43" s="31">
        <f t="shared" si="1"/>
        <v>18</v>
      </c>
      <c r="D43" s="11">
        <f t="shared" si="2"/>
        <v>41341</v>
      </c>
      <c r="E43" s="11">
        <f t="shared" si="3"/>
        <v>7060</v>
      </c>
      <c r="F43" s="11">
        <f t="shared" si="4"/>
        <v>50701</v>
      </c>
      <c r="G43" s="11">
        <f t="shared" si="5"/>
        <v>805909</v>
      </c>
      <c r="H43" s="8"/>
      <c r="I43" s="41">
        <f t="shared" si="0"/>
        <v>1</v>
      </c>
      <c r="O43" s="15"/>
      <c r="P43" s="15"/>
      <c r="Q43" s="15"/>
      <c r="R43" s="15"/>
      <c r="S43" s="15"/>
      <c r="T43" s="15"/>
    </row>
    <row r="44" spans="1:20" s="9" customFormat="1" ht="12.75">
      <c r="A44" s="4"/>
      <c r="B44" s="8"/>
      <c r="C44" s="31">
        <f t="shared" si="1"/>
        <v>19</v>
      </c>
      <c r="D44" s="11">
        <f t="shared" si="2"/>
        <v>41685</v>
      </c>
      <c r="E44" s="11">
        <f t="shared" si="3"/>
        <v>6716</v>
      </c>
      <c r="F44" s="11">
        <f t="shared" si="4"/>
        <v>50701</v>
      </c>
      <c r="G44" s="11">
        <f t="shared" si="5"/>
        <v>764224</v>
      </c>
      <c r="H44" s="8"/>
      <c r="I44" s="41">
        <f t="shared" si="0"/>
        <v>1</v>
      </c>
      <c r="O44" s="15"/>
      <c r="P44" s="15"/>
      <c r="Q44" s="15"/>
      <c r="R44" s="15"/>
      <c r="S44" s="15"/>
      <c r="T44" s="15"/>
    </row>
    <row r="45" spans="1:20" s="9" customFormat="1" ht="12.75">
      <c r="A45" s="4"/>
      <c r="B45" s="8"/>
      <c r="C45" s="31">
        <f t="shared" si="1"/>
        <v>20</v>
      </c>
      <c r="D45" s="11">
        <f t="shared" si="2"/>
        <v>42032</v>
      </c>
      <c r="E45" s="11">
        <f t="shared" si="3"/>
        <v>6369</v>
      </c>
      <c r="F45" s="11">
        <f t="shared" si="4"/>
        <v>50701</v>
      </c>
      <c r="G45" s="11">
        <f t="shared" si="5"/>
        <v>722192</v>
      </c>
      <c r="H45" s="8"/>
      <c r="I45" s="41">
        <f t="shared" si="0"/>
        <v>1</v>
      </c>
      <c r="O45" s="15"/>
      <c r="P45" s="15"/>
      <c r="Q45" s="15"/>
      <c r="R45" s="15"/>
      <c r="S45" s="15"/>
      <c r="T45" s="15"/>
    </row>
    <row r="46" spans="1:20" s="9" customFormat="1" ht="12.75">
      <c r="A46" s="4"/>
      <c r="B46" s="8"/>
      <c r="C46" s="31">
        <f t="shared" si="1"/>
        <v>21</v>
      </c>
      <c r="D46" s="11">
        <f t="shared" si="2"/>
        <v>42383</v>
      </c>
      <c r="E46" s="11">
        <f t="shared" si="3"/>
        <v>6018</v>
      </c>
      <c r="F46" s="11">
        <f t="shared" si="4"/>
        <v>50701</v>
      </c>
      <c r="G46" s="11">
        <f t="shared" si="5"/>
        <v>679809</v>
      </c>
      <c r="H46" s="8"/>
      <c r="I46" s="41">
        <f t="shared" si="0"/>
        <v>1</v>
      </c>
      <c r="O46" s="15"/>
      <c r="P46" s="15"/>
      <c r="Q46" s="15"/>
      <c r="R46" s="15"/>
      <c r="S46" s="15"/>
      <c r="T46" s="15"/>
    </row>
    <row r="47" spans="1:20" s="9" customFormat="1" ht="12.75">
      <c r="A47" s="4"/>
      <c r="B47" s="8"/>
      <c r="C47" s="31">
        <f t="shared" si="1"/>
        <v>22</v>
      </c>
      <c r="D47" s="11">
        <f t="shared" si="2"/>
        <v>42736</v>
      </c>
      <c r="E47" s="11">
        <f t="shared" si="3"/>
        <v>5665</v>
      </c>
      <c r="F47" s="11">
        <f t="shared" si="4"/>
        <v>50701</v>
      </c>
      <c r="G47" s="11">
        <f t="shared" si="5"/>
        <v>637073</v>
      </c>
      <c r="H47" s="8"/>
      <c r="I47" s="41">
        <f t="shared" si="0"/>
        <v>1</v>
      </c>
      <c r="O47" s="15"/>
      <c r="P47" s="15"/>
      <c r="Q47" s="15"/>
      <c r="R47" s="15"/>
      <c r="S47" s="15"/>
      <c r="T47" s="15"/>
    </row>
    <row r="48" spans="1:20" s="9" customFormat="1" ht="12.75">
      <c r="A48" s="4"/>
      <c r="B48" s="8"/>
      <c r="C48" s="31">
        <f t="shared" si="1"/>
        <v>23</v>
      </c>
      <c r="D48" s="11">
        <f t="shared" si="2"/>
        <v>43092</v>
      </c>
      <c r="E48" s="11">
        <f t="shared" si="3"/>
        <v>5309</v>
      </c>
      <c r="F48" s="11">
        <f t="shared" si="4"/>
        <v>50701</v>
      </c>
      <c r="G48" s="11">
        <f t="shared" si="5"/>
        <v>593981</v>
      </c>
      <c r="H48" s="8"/>
      <c r="I48" s="41">
        <f t="shared" si="0"/>
        <v>1</v>
      </c>
      <c r="O48" s="15"/>
      <c r="P48" s="15"/>
      <c r="Q48" s="15"/>
      <c r="R48" s="15"/>
      <c r="S48" s="15"/>
      <c r="T48" s="15"/>
    </row>
    <row r="49" spans="1:20" s="9" customFormat="1" ht="12.75">
      <c r="A49" s="4"/>
      <c r="B49" s="8"/>
      <c r="C49" s="31">
        <f t="shared" si="1"/>
        <v>24</v>
      </c>
      <c r="D49" s="11">
        <f t="shared" si="2"/>
        <v>43451</v>
      </c>
      <c r="E49" s="11">
        <f t="shared" si="3"/>
        <v>4950</v>
      </c>
      <c r="F49" s="11">
        <f t="shared" si="4"/>
        <v>50701</v>
      </c>
      <c r="G49" s="11">
        <f t="shared" si="5"/>
        <v>550530</v>
      </c>
      <c r="H49" s="8"/>
      <c r="I49" s="41">
        <f t="shared" si="0"/>
        <v>1</v>
      </c>
      <c r="O49" s="15"/>
      <c r="P49" s="15"/>
      <c r="Q49" s="15"/>
      <c r="R49" s="15"/>
      <c r="S49" s="15"/>
      <c r="T49" s="15"/>
    </row>
    <row r="50" spans="1:20" s="9" customFormat="1" ht="12.75">
      <c r="A50" s="4"/>
      <c r="B50" s="8"/>
      <c r="C50" s="31">
        <f t="shared" si="1"/>
        <v>25</v>
      </c>
      <c r="D50" s="11">
        <f t="shared" si="2"/>
        <v>43813</v>
      </c>
      <c r="E50" s="11">
        <f t="shared" si="3"/>
        <v>4588</v>
      </c>
      <c r="F50" s="11">
        <f t="shared" si="4"/>
        <v>50701</v>
      </c>
      <c r="G50" s="11">
        <f t="shared" si="5"/>
        <v>506717</v>
      </c>
      <c r="H50" s="8"/>
      <c r="I50" s="41">
        <f t="shared" si="0"/>
        <v>1</v>
      </c>
      <c r="O50" s="15"/>
      <c r="P50" s="15"/>
      <c r="Q50" s="15"/>
      <c r="R50" s="15"/>
      <c r="S50" s="15"/>
      <c r="T50" s="15"/>
    </row>
    <row r="51" spans="1:20" s="9" customFormat="1" ht="12.75">
      <c r="A51" s="4"/>
      <c r="B51" s="8"/>
      <c r="C51" s="31">
        <f t="shared" si="1"/>
        <v>26</v>
      </c>
      <c r="D51" s="11">
        <f t="shared" si="2"/>
        <v>44178</v>
      </c>
      <c r="E51" s="11">
        <f t="shared" si="3"/>
        <v>4223</v>
      </c>
      <c r="F51" s="11">
        <f t="shared" si="4"/>
        <v>50701</v>
      </c>
      <c r="G51" s="11">
        <f t="shared" si="5"/>
        <v>462539</v>
      </c>
      <c r="H51" s="8"/>
      <c r="I51" s="41">
        <f t="shared" si="0"/>
        <v>1</v>
      </c>
      <c r="O51" s="15"/>
      <c r="P51" s="15"/>
      <c r="Q51" s="15"/>
      <c r="R51" s="15"/>
      <c r="S51" s="15"/>
      <c r="T51" s="15"/>
    </row>
    <row r="52" spans="1:20" s="9" customFormat="1" ht="12.75">
      <c r="A52" s="4"/>
      <c r="B52" s="8"/>
      <c r="C52" s="31">
        <f t="shared" si="1"/>
        <v>27</v>
      </c>
      <c r="D52" s="11">
        <f t="shared" si="2"/>
        <v>44547</v>
      </c>
      <c r="E52" s="11">
        <f t="shared" si="3"/>
        <v>3854</v>
      </c>
      <c r="F52" s="11">
        <f t="shared" si="4"/>
        <v>50701</v>
      </c>
      <c r="G52" s="11">
        <f t="shared" si="5"/>
        <v>417992</v>
      </c>
      <c r="H52" s="8"/>
      <c r="I52" s="41">
        <f t="shared" si="0"/>
        <v>1</v>
      </c>
      <c r="O52" s="15"/>
      <c r="P52" s="15"/>
      <c r="Q52" s="15"/>
      <c r="R52" s="15"/>
      <c r="S52" s="15"/>
      <c r="T52" s="15"/>
    </row>
    <row r="53" spans="1:20" s="9" customFormat="1" ht="12.75">
      <c r="A53" s="4"/>
      <c r="B53" s="8"/>
      <c r="C53" s="31">
        <f t="shared" si="1"/>
        <v>28</v>
      </c>
      <c r="D53" s="11">
        <f t="shared" si="2"/>
        <v>44918</v>
      </c>
      <c r="E53" s="11">
        <f t="shared" si="3"/>
        <v>3483</v>
      </c>
      <c r="F53" s="11">
        <f t="shared" si="4"/>
        <v>50701</v>
      </c>
      <c r="G53" s="11">
        <f t="shared" si="5"/>
        <v>373074</v>
      </c>
      <c r="H53" s="8"/>
      <c r="I53" s="41">
        <f t="shared" si="0"/>
        <v>1</v>
      </c>
      <c r="O53" s="15"/>
      <c r="P53" s="15"/>
      <c r="Q53" s="15"/>
      <c r="R53" s="15"/>
      <c r="S53" s="15"/>
      <c r="T53" s="15"/>
    </row>
    <row r="54" spans="1:20" s="9" customFormat="1" ht="12.75">
      <c r="A54" s="4"/>
      <c r="B54" s="8"/>
      <c r="C54" s="31">
        <f t="shared" si="1"/>
        <v>29</v>
      </c>
      <c r="D54" s="11">
        <f t="shared" si="2"/>
        <v>45292</v>
      </c>
      <c r="E54" s="11">
        <f t="shared" si="3"/>
        <v>3109</v>
      </c>
      <c r="F54" s="11">
        <f t="shared" si="4"/>
        <v>50701</v>
      </c>
      <c r="G54" s="11">
        <f t="shared" si="5"/>
        <v>327782</v>
      </c>
      <c r="H54" s="8"/>
      <c r="I54" s="41">
        <f t="shared" si="0"/>
        <v>1</v>
      </c>
      <c r="O54" s="15"/>
      <c r="P54" s="15"/>
      <c r="Q54" s="15"/>
      <c r="R54" s="15"/>
      <c r="S54" s="15"/>
      <c r="T54" s="15"/>
    </row>
    <row r="55" spans="1:20" s="22" customFormat="1" ht="12.75">
      <c r="A55" s="20"/>
      <c r="B55" s="21"/>
      <c r="C55" s="31">
        <f t="shared" si="1"/>
        <v>30</v>
      </c>
      <c r="D55" s="11">
        <f t="shared" si="2"/>
        <v>45669</v>
      </c>
      <c r="E55" s="11">
        <f t="shared" si="3"/>
        <v>2732</v>
      </c>
      <c r="F55" s="11">
        <f t="shared" si="4"/>
        <v>50701</v>
      </c>
      <c r="G55" s="11">
        <f t="shared" si="5"/>
        <v>282113</v>
      </c>
      <c r="H55" s="21"/>
      <c r="I55" s="41">
        <f t="shared" si="0"/>
        <v>1</v>
      </c>
      <c r="O55" s="23"/>
      <c r="P55" s="23"/>
      <c r="Q55" s="23"/>
      <c r="R55" s="23"/>
      <c r="S55" s="23"/>
      <c r="T55" s="23"/>
    </row>
    <row r="56" spans="1:20" s="9" customFormat="1" ht="12.75">
      <c r="A56" s="4"/>
      <c r="B56" s="8"/>
      <c r="C56" s="31">
        <f t="shared" si="1"/>
        <v>31</v>
      </c>
      <c r="D56" s="11">
        <f t="shared" si="2"/>
        <v>46050</v>
      </c>
      <c r="E56" s="11">
        <f t="shared" si="3"/>
        <v>2351</v>
      </c>
      <c r="F56" s="11">
        <f t="shared" si="4"/>
        <v>50701</v>
      </c>
      <c r="G56" s="11">
        <f t="shared" si="5"/>
        <v>236063</v>
      </c>
      <c r="H56" s="8"/>
      <c r="I56" s="41">
        <f t="shared" si="0"/>
        <v>1</v>
      </c>
      <c r="O56" s="15"/>
      <c r="P56" s="15"/>
      <c r="Q56" s="15"/>
      <c r="R56" s="15"/>
      <c r="S56" s="15"/>
      <c r="T56" s="15"/>
    </row>
    <row r="57" spans="1:20" s="9" customFormat="1" ht="12.75">
      <c r="A57" s="4"/>
      <c r="B57" s="8"/>
      <c r="C57" s="31">
        <f t="shared" si="1"/>
        <v>32</v>
      </c>
      <c r="D57" s="11">
        <f t="shared" si="2"/>
        <v>46434</v>
      </c>
      <c r="E57" s="11">
        <f t="shared" si="3"/>
        <v>1967</v>
      </c>
      <c r="F57" s="11">
        <f t="shared" si="4"/>
        <v>50701</v>
      </c>
      <c r="G57" s="11">
        <f t="shared" si="5"/>
        <v>189629</v>
      </c>
      <c r="H57" s="8"/>
      <c r="I57" s="41">
        <f t="shared" si="0"/>
        <v>1</v>
      </c>
      <c r="O57" s="15"/>
      <c r="P57" s="15"/>
      <c r="Q57" s="15"/>
      <c r="R57" s="15"/>
      <c r="S57" s="15"/>
      <c r="T57" s="15"/>
    </row>
    <row r="58" spans="1:20" s="9" customFormat="1" ht="12.75">
      <c r="A58" s="4"/>
      <c r="B58" s="8"/>
      <c r="C58" s="31">
        <f t="shared" si="1"/>
        <v>33</v>
      </c>
      <c r="D58" s="11">
        <f t="shared" si="2"/>
        <v>46821</v>
      </c>
      <c r="E58" s="11">
        <f t="shared" si="3"/>
        <v>1580</v>
      </c>
      <c r="F58" s="11">
        <f t="shared" si="4"/>
        <v>50701</v>
      </c>
      <c r="G58" s="11">
        <f t="shared" si="5"/>
        <v>142808</v>
      </c>
      <c r="H58" s="8"/>
      <c r="I58" s="41">
        <f t="shared" si="0"/>
        <v>1</v>
      </c>
      <c r="O58" s="15"/>
      <c r="P58" s="15"/>
      <c r="Q58" s="15"/>
      <c r="R58" s="15"/>
      <c r="S58" s="15"/>
      <c r="T58" s="15"/>
    </row>
    <row r="59" spans="1:20" s="9" customFormat="1" ht="12.75">
      <c r="A59" s="4"/>
      <c r="B59" s="8"/>
      <c r="C59" s="31">
        <f t="shared" si="1"/>
        <v>34</v>
      </c>
      <c r="D59" s="11">
        <f t="shared" si="2"/>
        <v>47211</v>
      </c>
      <c r="E59" s="11">
        <f t="shared" si="3"/>
        <v>1190</v>
      </c>
      <c r="F59" s="11">
        <f t="shared" si="4"/>
        <v>50701</v>
      </c>
      <c r="G59" s="11">
        <f t="shared" si="5"/>
        <v>95597</v>
      </c>
      <c r="H59" s="8"/>
      <c r="I59" s="41">
        <f t="shared" si="0"/>
        <v>1</v>
      </c>
      <c r="O59" s="15"/>
      <c r="P59" s="15"/>
      <c r="Q59" s="15"/>
      <c r="R59" s="15"/>
      <c r="S59" s="15"/>
      <c r="T59" s="15"/>
    </row>
    <row r="60" spans="1:20" s="9" customFormat="1" ht="12.75">
      <c r="A60" s="4"/>
      <c r="B60" s="8"/>
      <c r="C60" s="31">
        <f t="shared" si="1"/>
        <v>35</v>
      </c>
      <c r="D60" s="11">
        <f t="shared" si="2"/>
        <v>47604</v>
      </c>
      <c r="E60" s="11">
        <f t="shared" si="3"/>
        <v>797</v>
      </c>
      <c r="F60" s="11">
        <f t="shared" si="4"/>
        <v>50701</v>
      </c>
      <c r="G60" s="11">
        <f t="shared" si="5"/>
        <v>47993</v>
      </c>
      <c r="H60" s="8"/>
      <c r="I60" s="41">
        <f t="shared" si="0"/>
        <v>1</v>
      </c>
      <c r="O60" s="15"/>
      <c r="P60" s="15"/>
      <c r="Q60" s="15"/>
      <c r="R60" s="15"/>
      <c r="S60" s="15"/>
      <c r="T60" s="15"/>
    </row>
    <row r="61" spans="1:20" s="9" customFormat="1" ht="12.75">
      <c r="A61" s="4"/>
      <c r="B61" s="8"/>
      <c r="C61" s="31">
        <f t="shared" si="1"/>
        <v>36</v>
      </c>
      <c r="D61" s="11">
        <f t="shared" si="2"/>
        <v>48001</v>
      </c>
      <c r="E61" s="11">
        <f t="shared" si="3"/>
        <v>400</v>
      </c>
      <c r="F61" s="11">
        <f t="shared" si="4"/>
        <v>50701</v>
      </c>
      <c r="G61" s="11">
        <f t="shared" si="5"/>
        <v>0</v>
      </c>
      <c r="H61" s="8"/>
      <c r="I61" s="41">
        <f t="shared" si="0"/>
        <v>1</v>
      </c>
      <c r="O61" s="15"/>
      <c r="P61" s="15"/>
      <c r="Q61" s="15"/>
      <c r="R61" s="15"/>
      <c r="S61" s="15"/>
      <c r="T61" s="15"/>
    </row>
    <row r="62" spans="1:20" s="9" customFormat="1" ht="12.75">
      <c r="A62" s="4"/>
      <c r="B62" s="8"/>
      <c r="C62" s="31">
        <f t="shared" si="1"/>
        <v>37</v>
      </c>
      <c r="D62" s="11">
        <f t="shared" si="2"/>
        <v>0</v>
      </c>
      <c r="E62" s="26">
        <f t="shared" si="3"/>
        <v>0</v>
      </c>
      <c r="F62" s="26">
        <f t="shared" si="4"/>
        <v>0</v>
      </c>
      <c r="G62" s="11">
        <f t="shared" si="5"/>
        <v>0</v>
      </c>
      <c r="H62" s="8"/>
      <c r="I62" s="41">
        <f t="shared" si="0"/>
        <v>0</v>
      </c>
      <c r="O62" s="15"/>
      <c r="P62" s="15"/>
      <c r="Q62" s="15"/>
      <c r="R62" s="15"/>
      <c r="S62" s="15"/>
      <c r="T62" s="15"/>
    </row>
    <row r="63" spans="1:20" s="9" customFormat="1" ht="12.75">
      <c r="A63" s="4"/>
      <c r="B63" s="8"/>
      <c r="C63" s="31">
        <f t="shared" si="1"/>
        <v>38</v>
      </c>
      <c r="D63" s="11">
        <f t="shared" si="2"/>
        <v>0</v>
      </c>
      <c r="E63" s="26">
        <f t="shared" si="3"/>
        <v>0</v>
      </c>
      <c r="F63" s="26">
        <f t="shared" si="4"/>
        <v>0</v>
      </c>
      <c r="G63" s="11">
        <f t="shared" si="5"/>
        <v>0</v>
      </c>
      <c r="H63" s="8"/>
      <c r="I63" s="41">
        <f t="shared" si="0"/>
        <v>0</v>
      </c>
      <c r="O63" s="15"/>
      <c r="P63" s="15"/>
      <c r="Q63" s="15"/>
      <c r="R63" s="15"/>
      <c r="S63" s="15"/>
      <c r="T63" s="15"/>
    </row>
    <row r="64" spans="1:20" s="9" customFormat="1" ht="12.75">
      <c r="A64" s="4"/>
      <c r="B64" s="8"/>
      <c r="C64" s="31">
        <f t="shared" si="1"/>
        <v>39</v>
      </c>
      <c r="D64" s="11">
        <f t="shared" si="2"/>
        <v>0</v>
      </c>
      <c r="E64" s="26">
        <f t="shared" si="3"/>
        <v>0</v>
      </c>
      <c r="F64" s="26">
        <f t="shared" si="4"/>
        <v>0</v>
      </c>
      <c r="G64" s="11">
        <f t="shared" si="5"/>
        <v>0</v>
      </c>
      <c r="H64" s="8"/>
      <c r="I64" s="41">
        <f t="shared" si="0"/>
        <v>0</v>
      </c>
      <c r="O64" s="15"/>
      <c r="P64" s="15"/>
      <c r="Q64" s="15"/>
      <c r="R64" s="15"/>
      <c r="S64" s="15"/>
      <c r="T64" s="15"/>
    </row>
    <row r="65" spans="1:20" s="9" customFormat="1" ht="12.75">
      <c r="A65" s="4"/>
      <c r="B65" s="8"/>
      <c r="C65" s="31">
        <f t="shared" si="1"/>
        <v>40</v>
      </c>
      <c r="D65" s="11">
        <f t="shared" si="2"/>
        <v>0</v>
      </c>
      <c r="E65" s="26">
        <f t="shared" si="3"/>
        <v>0</v>
      </c>
      <c r="F65" s="26">
        <f t="shared" si="4"/>
        <v>0</v>
      </c>
      <c r="G65" s="11">
        <f t="shared" si="5"/>
        <v>0</v>
      </c>
      <c r="H65" s="8"/>
      <c r="I65" s="41">
        <f t="shared" si="0"/>
        <v>0</v>
      </c>
      <c r="O65" s="15"/>
      <c r="P65" s="15"/>
      <c r="Q65" s="15"/>
      <c r="R65" s="15"/>
      <c r="S65" s="15"/>
      <c r="T65" s="15"/>
    </row>
    <row r="66" spans="1:20" s="9" customFormat="1" ht="12.75">
      <c r="A66" s="4"/>
      <c r="B66" s="8"/>
      <c r="C66" s="31">
        <f t="shared" si="1"/>
        <v>41</v>
      </c>
      <c r="D66" s="11">
        <f t="shared" si="2"/>
        <v>0</v>
      </c>
      <c r="E66" s="26">
        <f t="shared" si="3"/>
        <v>0</v>
      </c>
      <c r="F66" s="26">
        <f t="shared" si="4"/>
        <v>0</v>
      </c>
      <c r="G66" s="11">
        <f t="shared" si="5"/>
        <v>0</v>
      </c>
      <c r="H66" s="8"/>
      <c r="I66" s="41">
        <f t="shared" si="0"/>
        <v>0</v>
      </c>
      <c r="O66" s="15"/>
      <c r="P66" s="15"/>
      <c r="Q66" s="15"/>
      <c r="R66" s="15"/>
      <c r="S66" s="15"/>
      <c r="T66" s="15"/>
    </row>
    <row r="67" spans="1:20" s="9" customFormat="1" ht="12.75">
      <c r="A67" s="4"/>
      <c r="B67" s="8"/>
      <c r="C67" s="31">
        <f t="shared" si="1"/>
        <v>42</v>
      </c>
      <c r="D67" s="11">
        <f t="shared" si="2"/>
        <v>0</v>
      </c>
      <c r="E67" s="26">
        <f t="shared" si="3"/>
        <v>0</v>
      </c>
      <c r="F67" s="26">
        <f t="shared" si="4"/>
        <v>0</v>
      </c>
      <c r="G67" s="11">
        <f t="shared" si="5"/>
        <v>0</v>
      </c>
      <c r="H67" s="8"/>
      <c r="I67" s="41">
        <f t="shared" si="0"/>
        <v>0</v>
      </c>
      <c r="O67" s="15"/>
      <c r="P67" s="15"/>
      <c r="Q67" s="15"/>
      <c r="R67" s="15"/>
      <c r="S67" s="15"/>
      <c r="T67" s="15"/>
    </row>
    <row r="68" spans="1:20" s="9" customFormat="1" ht="12.75">
      <c r="A68" s="4"/>
      <c r="B68" s="8"/>
      <c r="C68" s="31">
        <f t="shared" si="1"/>
        <v>43</v>
      </c>
      <c r="D68" s="11">
        <f t="shared" si="2"/>
        <v>0</v>
      </c>
      <c r="E68" s="26">
        <f t="shared" si="3"/>
        <v>0</v>
      </c>
      <c r="F68" s="26">
        <f t="shared" si="4"/>
        <v>0</v>
      </c>
      <c r="G68" s="11">
        <f t="shared" si="5"/>
        <v>0</v>
      </c>
      <c r="H68" s="8"/>
      <c r="I68" s="41">
        <f t="shared" si="0"/>
        <v>0</v>
      </c>
      <c r="O68" s="15"/>
      <c r="P68" s="15"/>
      <c r="Q68" s="15"/>
      <c r="R68" s="15"/>
      <c r="S68" s="15"/>
      <c r="T68" s="15"/>
    </row>
    <row r="69" spans="1:20" s="9" customFormat="1" ht="12.75">
      <c r="A69" s="4"/>
      <c r="B69" s="8"/>
      <c r="C69" s="31">
        <f t="shared" si="1"/>
        <v>44</v>
      </c>
      <c r="D69" s="11">
        <f t="shared" si="2"/>
        <v>0</v>
      </c>
      <c r="E69" s="26">
        <f t="shared" si="3"/>
        <v>0</v>
      </c>
      <c r="F69" s="26">
        <f t="shared" si="4"/>
        <v>0</v>
      </c>
      <c r="G69" s="11">
        <f t="shared" si="5"/>
        <v>0</v>
      </c>
      <c r="H69" s="8"/>
      <c r="I69" s="41">
        <f t="shared" si="0"/>
        <v>0</v>
      </c>
      <c r="O69" s="15"/>
      <c r="P69" s="15"/>
      <c r="Q69" s="15"/>
      <c r="R69" s="15"/>
      <c r="S69" s="15"/>
      <c r="T69" s="15"/>
    </row>
    <row r="70" spans="1:20" s="22" customFormat="1" ht="12.75">
      <c r="A70" s="20"/>
      <c r="B70" s="21"/>
      <c r="C70" s="31">
        <f t="shared" si="1"/>
        <v>45</v>
      </c>
      <c r="D70" s="11">
        <f t="shared" si="2"/>
        <v>0</v>
      </c>
      <c r="E70" s="26">
        <f t="shared" si="3"/>
        <v>0</v>
      </c>
      <c r="F70" s="26">
        <f t="shared" si="4"/>
        <v>0</v>
      </c>
      <c r="G70" s="11">
        <f t="shared" si="5"/>
        <v>0</v>
      </c>
      <c r="H70" s="21"/>
      <c r="I70" s="41">
        <f t="shared" si="0"/>
        <v>0</v>
      </c>
      <c r="O70" s="23"/>
      <c r="P70" s="23"/>
      <c r="Q70" s="23"/>
      <c r="R70" s="23"/>
      <c r="S70" s="23"/>
      <c r="T70" s="23"/>
    </row>
    <row r="71" spans="1:20" s="9" customFormat="1" ht="12.75">
      <c r="A71" s="4"/>
      <c r="B71" s="8"/>
      <c r="C71" s="31">
        <f t="shared" si="1"/>
        <v>46</v>
      </c>
      <c r="D71" s="11">
        <f t="shared" si="2"/>
        <v>0</v>
      </c>
      <c r="E71" s="26">
        <f t="shared" si="3"/>
        <v>0</v>
      </c>
      <c r="F71" s="26">
        <f t="shared" si="4"/>
        <v>0</v>
      </c>
      <c r="G71" s="11">
        <f t="shared" si="5"/>
        <v>0</v>
      </c>
      <c r="H71" s="8"/>
      <c r="I71" s="41">
        <f t="shared" si="0"/>
        <v>0</v>
      </c>
      <c r="O71" s="15"/>
      <c r="P71" s="15"/>
      <c r="Q71" s="15"/>
      <c r="R71" s="15"/>
      <c r="S71" s="15"/>
      <c r="T71" s="15"/>
    </row>
    <row r="72" spans="1:20" s="9" customFormat="1" ht="12.75">
      <c r="A72" s="4"/>
      <c r="B72" s="8"/>
      <c r="C72" s="31">
        <f t="shared" si="1"/>
        <v>47</v>
      </c>
      <c r="D72" s="11">
        <f t="shared" si="2"/>
        <v>0</v>
      </c>
      <c r="E72" s="26">
        <f t="shared" si="3"/>
        <v>0</v>
      </c>
      <c r="F72" s="26">
        <f t="shared" si="4"/>
        <v>0</v>
      </c>
      <c r="G72" s="11">
        <f t="shared" si="5"/>
        <v>0</v>
      </c>
      <c r="H72" s="8"/>
      <c r="I72" s="41">
        <f t="shared" si="0"/>
        <v>0</v>
      </c>
      <c r="O72" s="15"/>
      <c r="P72" s="15"/>
      <c r="Q72" s="15"/>
      <c r="R72" s="15"/>
      <c r="S72" s="15"/>
      <c r="T72" s="15"/>
    </row>
    <row r="73" spans="1:20" s="9" customFormat="1" ht="12.75">
      <c r="A73" s="4"/>
      <c r="B73" s="8"/>
      <c r="C73" s="31">
        <f t="shared" si="1"/>
        <v>48</v>
      </c>
      <c r="D73" s="11">
        <f t="shared" si="2"/>
        <v>0</v>
      </c>
      <c r="E73" s="26">
        <f t="shared" si="3"/>
        <v>0</v>
      </c>
      <c r="F73" s="26">
        <f t="shared" si="4"/>
        <v>0</v>
      </c>
      <c r="G73" s="11">
        <f t="shared" si="5"/>
        <v>0</v>
      </c>
      <c r="H73" s="8"/>
      <c r="I73" s="41">
        <f t="shared" si="0"/>
        <v>0</v>
      </c>
      <c r="O73" s="15"/>
      <c r="P73" s="15"/>
      <c r="Q73" s="15"/>
      <c r="R73" s="15"/>
      <c r="S73" s="15"/>
      <c r="T73" s="15"/>
    </row>
    <row r="74" spans="1:20" s="9" customFormat="1" ht="12.75">
      <c r="A74" s="4"/>
      <c r="B74" s="8"/>
      <c r="C74" s="31">
        <f t="shared" si="1"/>
        <v>49</v>
      </c>
      <c r="D74" s="11">
        <f t="shared" si="2"/>
        <v>0</v>
      </c>
      <c r="E74" s="26">
        <f t="shared" si="3"/>
        <v>0</v>
      </c>
      <c r="F74" s="26">
        <f t="shared" si="4"/>
        <v>0</v>
      </c>
      <c r="G74" s="11">
        <f t="shared" si="5"/>
        <v>0</v>
      </c>
      <c r="H74" s="8"/>
      <c r="I74" s="41">
        <f t="shared" si="0"/>
        <v>0</v>
      </c>
      <c r="O74" s="15"/>
      <c r="P74" s="15"/>
      <c r="Q74" s="15"/>
      <c r="R74" s="15"/>
      <c r="S74" s="15"/>
      <c r="T74" s="15"/>
    </row>
    <row r="75" spans="1:20" s="9" customFormat="1" ht="12.75">
      <c r="A75" s="4"/>
      <c r="B75" s="8"/>
      <c r="C75" s="31">
        <f t="shared" si="1"/>
        <v>50</v>
      </c>
      <c r="D75" s="11">
        <f t="shared" si="2"/>
        <v>0</v>
      </c>
      <c r="E75" s="26">
        <f t="shared" si="3"/>
        <v>0</v>
      </c>
      <c r="F75" s="26">
        <f t="shared" si="4"/>
        <v>0</v>
      </c>
      <c r="G75" s="11">
        <f t="shared" si="5"/>
        <v>0</v>
      </c>
      <c r="H75" s="8"/>
      <c r="I75" s="41">
        <f t="shared" si="0"/>
        <v>0</v>
      </c>
      <c r="O75" s="15"/>
      <c r="P75" s="15"/>
      <c r="Q75" s="15"/>
      <c r="R75" s="15"/>
      <c r="S75" s="15"/>
      <c r="T75" s="15"/>
    </row>
    <row r="76" spans="1:20" s="9" customFormat="1" ht="12.75">
      <c r="A76" s="4"/>
      <c r="B76" s="8"/>
      <c r="C76" s="31">
        <f t="shared" si="1"/>
        <v>51</v>
      </c>
      <c r="D76" s="11">
        <f t="shared" si="2"/>
        <v>0</v>
      </c>
      <c r="E76" s="26">
        <f t="shared" si="3"/>
        <v>0</v>
      </c>
      <c r="F76" s="26">
        <f t="shared" si="4"/>
        <v>0</v>
      </c>
      <c r="G76" s="11">
        <f t="shared" si="5"/>
        <v>0</v>
      </c>
      <c r="H76" s="8"/>
      <c r="I76" s="41">
        <f t="shared" si="0"/>
        <v>0</v>
      </c>
      <c r="O76" s="15"/>
      <c r="P76" s="15"/>
      <c r="Q76" s="15"/>
      <c r="R76" s="15"/>
      <c r="S76" s="15"/>
      <c r="T76" s="15"/>
    </row>
    <row r="77" spans="1:20" s="9" customFormat="1" ht="12.75">
      <c r="A77" s="4"/>
      <c r="B77" s="8"/>
      <c r="C77" s="31">
        <f t="shared" si="1"/>
        <v>52</v>
      </c>
      <c r="D77" s="11">
        <f t="shared" si="2"/>
        <v>0</v>
      </c>
      <c r="E77" s="26">
        <f t="shared" si="3"/>
        <v>0</v>
      </c>
      <c r="F77" s="26">
        <f t="shared" si="4"/>
        <v>0</v>
      </c>
      <c r="G77" s="11">
        <f t="shared" si="5"/>
        <v>0</v>
      </c>
      <c r="H77" s="8"/>
      <c r="I77" s="41">
        <f t="shared" si="0"/>
        <v>0</v>
      </c>
      <c r="O77" s="15"/>
      <c r="P77" s="15"/>
      <c r="Q77" s="15"/>
      <c r="R77" s="15"/>
      <c r="S77" s="15"/>
      <c r="T77" s="15"/>
    </row>
    <row r="78" spans="1:20" s="9" customFormat="1" ht="12.75">
      <c r="A78" s="4"/>
      <c r="B78" s="8"/>
      <c r="C78" s="31">
        <f t="shared" si="1"/>
        <v>53</v>
      </c>
      <c r="D78" s="11">
        <f t="shared" si="2"/>
        <v>0</v>
      </c>
      <c r="E78" s="26">
        <f t="shared" si="3"/>
        <v>0</v>
      </c>
      <c r="F78" s="26">
        <f t="shared" si="4"/>
        <v>0</v>
      </c>
      <c r="G78" s="11">
        <f t="shared" si="5"/>
        <v>0</v>
      </c>
      <c r="H78" s="8"/>
      <c r="I78" s="41">
        <f t="shared" si="0"/>
        <v>0</v>
      </c>
      <c r="O78" s="15"/>
      <c r="P78" s="15"/>
      <c r="Q78" s="15"/>
      <c r="R78" s="15"/>
      <c r="S78" s="15"/>
      <c r="T78" s="15"/>
    </row>
    <row r="79" spans="1:20" s="9" customFormat="1" ht="12.75">
      <c r="A79" s="4"/>
      <c r="B79" s="8"/>
      <c r="C79" s="31">
        <f t="shared" si="1"/>
        <v>54</v>
      </c>
      <c r="D79" s="11">
        <f t="shared" si="2"/>
        <v>0</v>
      </c>
      <c r="E79" s="26">
        <f t="shared" si="3"/>
        <v>0</v>
      </c>
      <c r="F79" s="26">
        <f t="shared" si="4"/>
        <v>0</v>
      </c>
      <c r="G79" s="11">
        <f t="shared" si="5"/>
        <v>0</v>
      </c>
      <c r="H79" s="8"/>
      <c r="I79" s="41">
        <f t="shared" si="0"/>
        <v>0</v>
      </c>
      <c r="O79" s="15"/>
      <c r="P79" s="15"/>
      <c r="Q79" s="15"/>
      <c r="R79" s="15"/>
      <c r="S79" s="15"/>
      <c r="T79" s="15"/>
    </row>
    <row r="80" spans="1:20" s="9" customFormat="1" ht="12.75">
      <c r="A80" s="4"/>
      <c r="B80" s="8"/>
      <c r="C80" s="31">
        <f t="shared" si="1"/>
        <v>55</v>
      </c>
      <c r="D80" s="11">
        <f t="shared" si="2"/>
        <v>0</v>
      </c>
      <c r="E80" s="26">
        <f t="shared" si="3"/>
        <v>0</v>
      </c>
      <c r="F80" s="26">
        <f t="shared" si="4"/>
        <v>0</v>
      </c>
      <c r="G80" s="11">
        <f t="shared" si="5"/>
        <v>0</v>
      </c>
      <c r="H80" s="8"/>
      <c r="I80" s="41">
        <f t="shared" si="0"/>
        <v>0</v>
      </c>
      <c r="O80" s="15"/>
      <c r="P80" s="15"/>
      <c r="Q80" s="15"/>
      <c r="R80" s="15"/>
      <c r="S80" s="15"/>
      <c r="T80" s="15"/>
    </row>
    <row r="81" spans="1:20" s="9" customFormat="1" ht="12.75">
      <c r="A81" s="4"/>
      <c r="B81" s="8"/>
      <c r="C81" s="31">
        <f t="shared" si="1"/>
        <v>56</v>
      </c>
      <c r="D81" s="11">
        <f t="shared" si="2"/>
        <v>0</v>
      </c>
      <c r="E81" s="26">
        <f t="shared" si="3"/>
        <v>0</v>
      </c>
      <c r="F81" s="26">
        <f t="shared" si="4"/>
        <v>0</v>
      </c>
      <c r="G81" s="11">
        <f t="shared" si="5"/>
        <v>0</v>
      </c>
      <c r="H81" s="8"/>
      <c r="I81" s="41">
        <f t="shared" si="0"/>
        <v>0</v>
      </c>
      <c r="O81" s="15"/>
      <c r="P81" s="15"/>
      <c r="Q81" s="15"/>
      <c r="R81" s="15"/>
      <c r="S81" s="15"/>
      <c r="T81" s="15"/>
    </row>
    <row r="82" spans="1:20" s="9" customFormat="1" ht="12.75">
      <c r="A82" s="4"/>
      <c r="B82" s="8"/>
      <c r="C82" s="31">
        <f t="shared" si="1"/>
        <v>57</v>
      </c>
      <c r="D82" s="11">
        <f t="shared" si="2"/>
        <v>0</v>
      </c>
      <c r="E82" s="26">
        <f t="shared" si="3"/>
        <v>0</v>
      </c>
      <c r="F82" s="26">
        <f t="shared" si="4"/>
        <v>0</v>
      </c>
      <c r="G82" s="11">
        <f t="shared" si="5"/>
        <v>0</v>
      </c>
      <c r="H82" s="8"/>
      <c r="I82" s="41">
        <f t="shared" si="0"/>
        <v>0</v>
      </c>
      <c r="O82" s="15"/>
      <c r="P82" s="15"/>
      <c r="Q82" s="15"/>
      <c r="R82" s="15"/>
      <c r="S82" s="15"/>
      <c r="T82" s="15"/>
    </row>
    <row r="83" spans="1:20" s="9" customFormat="1" ht="12.75">
      <c r="A83" s="4"/>
      <c r="B83" s="8"/>
      <c r="C83" s="31">
        <f t="shared" si="1"/>
        <v>58</v>
      </c>
      <c r="D83" s="11">
        <f t="shared" si="2"/>
        <v>0</v>
      </c>
      <c r="E83" s="26">
        <f t="shared" si="3"/>
        <v>0</v>
      </c>
      <c r="F83" s="26">
        <f t="shared" si="4"/>
        <v>0</v>
      </c>
      <c r="G83" s="11">
        <f t="shared" si="5"/>
        <v>0</v>
      </c>
      <c r="H83" s="8"/>
      <c r="I83" s="41">
        <f t="shared" si="0"/>
        <v>0</v>
      </c>
      <c r="O83" s="15"/>
      <c r="P83" s="15"/>
      <c r="Q83" s="15"/>
      <c r="R83" s="15"/>
      <c r="S83" s="15"/>
      <c r="T83" s="15"/>
    </row>
    <row r="84" spans="1:20" s="9" customFormat="1" ht="12.75">
      <c r="A84" s="4"/>
      <c r="B84" s="8"/>
      <c r="C84" s="31">
        <f t="shared" si="1"/>
        <v>59</v>
      </c>
      <c r="D84" s="11">
        <f t="shared" si="2"/>
        <v>0</v>
      </c>
      <c r="E84" s="26">
        <f t="shared" si="3"/>
        <v>0</v>
      </c>
      <c r="F84" s="26">
        <f t="shared" si="4"/>
        <v>0</v>
      </c>
      <c r="G84" s="11">
        <f t="shared" si="5"/>
        <v>0</v>
      </c>
      <c r="H84" s="8"/>
      <c r="I84" s="41">
        <f t="shared" si="0"/>
        <v>0</v>
      </c>
      <c r="O84" s="15"/>
      <c r="P84" s="15"/>
      <c r="Q84" s="15"/>
      <c r="R84" s="15"/>
      <c r="S84" s="15"/>
      <c r="T84" s="15"/>
    </row>
    <row r="85" spans="1:20" s="22" customFormat="1" ht="12.75">
      <c r="A85" s="20"/>
      <c r="B85" s="21"/>
      <c r="C85" s="31">
        <f t="shared" si="1"/>
        <v>60</v>
      </c>
      <c r="D85" s="11">
        <f t="shared" si="2"/>
        <v>0</v>
      </c>
      <c r="E85" s="26">
        <f t="shared" si="3"/>
        <v>0</v>
      </c>
      <c r="F85" s="26">
        <f>IF(C85&lt;=$E$12,$E$10,0)</f>
        <v>0</v>
      </c>
      <c r="G85" s="11">
        <f t="shared" si="5"/>
        <v>0</v>
      </c>
      <c r="H85" s="21"/>
      <c r="I85" s="41">
        <f t="shared" si="0"/>
        <v>0</v>
      </c>
      <c r="O85" s="23"/>
      <c r="P85" s="23"/>
      <c r="Q85" s="23"/>
      <c r="R85" s="23"/>
      <c r="S85" s="23"/>
      <c r="T85" s="23"/>
    </row>
    <row r="86" spans="1:20" s="9" customFormat="1" ht="12.75">
      <c r="A86" s="4"/>
      <c r="B86" s="8"/>
      <c r="C86" s="31">
        <f t="shared" si="1"/>
        <v>61</v>
      </c>
      <c r="D86" s="11">
        <f t="shared" si="2"/>
        <v>0</v>
      </c>
      <c r="E86" s="26">
        <f t="shared" si="3"/>
        <v>0</v>
      </c>
      <c r="F86" s="26">
        <f t="shared" si="4"/>
        <v>0</v>
      </c>
      <c r="G86" s="11">
        <f t="shared" si="5"/>
        <v>0</v>
      </c>
      <c r="H86" s="8"/>
      <c r="I86" s="41">
        <f t="shared" si="0"/>
        <v>0</v>
      </c>
      <c r="O86" s="15"/>
      <c r="P86" s="15"/>
      <c r="Q86" s="15"/>
      <c r="R86" s="15"/>
      <c r="S86" s="15"/>
      <c r="T86" s="15"/>
    </row>
    <row r="87" spans="1:20" s="9" customFormat="1" ht="12.75">
      <c r="A87" s="4"/>
      <c r="B87" s="8"/>
      <c r="C87" s="31">
        <f t="shared" si="1"/>
        <v>62</v>
      </c>
      <c r="D87" s="11">
        <f t="shared" si="2"/>
        <v>0</v>
      </c>
      <c r="E87" s="26">
        <f t="shared" si="3"/>
        <v>0</v>
      </c>
      <c r="F87" s="26">
        <f t="shared" si="4"/>
        <v>0</v>
      </c>
      <c r="G87" s="11">
        <f t="shared" si="5"/>
        <v>0</v>
      </c>
      <c r="H87" s="8"/>
      <c r="I87" s="41">
        <f t="shared" si="0"/>
        <v>0</v>
      </c>
      <c r="O87" s="15"/>
      <c r="P87" s="15"/>
      <c r="Q87" s="15"/>
      <c r="R87" s="15"/>
      <c r="S87" s="15"/>
      <c r="T87" s="15"/>
    </row>
    <row r="88" spans="1:20" s="9" customFormat="1" ht="12.75">
      <c r="A88" s="4"/>
      <c r="B88" s="8"/>
      <c r="C88" s="31">
        <f t="shared" si="1"/>
        <v>63</v>
      </c>
      <c r="D88" s="11">
        <f t="shared" si="2"/>
        <v>0</v>
      </c>
      <c r="E88" s="26">
        <f t="shared" si="3"/>
        <v>0</v>
      </c>
      <c r="F88" s="26">
        <f t="shared" si="4"/>
        <v>0</v>
      </c>
      <c r="G88" s="11">
        <f t="shared" si="5"/>
        <v>0</v>
      </c>
      <c r="H88" s="8"/>
      <c r="I88" s="41">
        <f t="shared" si="0"/>
        <v>0</v>
      </c>
      <c r="O88" s="15"/>
      <c r="P88" s="15"/>
      <c r="Q88" s="15"/>
      <c r="R88" s="15"/>
      <c r="S88" s="15"/>
      <c r="T88" s="15"/>
    </row>
    <row r="89" spans="1:20" s="9" customFormat="1" ht="12.75">
      <c r="A89" s="4"/>
      <c r="B89" s="8"/>
      <c r="C89" s="31">
        <f t="shared" si="1"/>
        <v>64</v>
      </c>
      <c r="D89" s="11">
        <f t="shared" si="2"/>
        <v>0</v>
      </c>
      <c r="E89" s="26">
        <f t="shared" si="3"/>
        <v>0</v>
      </c>
      <c r="F89" s="26">
        <f t="shared" si="4"/>
        <v>0</v>
      </c>
      <c r="G89" s="11">
        <f t="shared" si="5"/>
        <v>0</v>
      </c>
      <c r="H89" s="8"/>
      <c r="I89" s="41">
        <f t="shared" si="0"/>
        <v>0</v>
      </c>
      <c r="O89" s="15"/>
      <c r="P89" s="15"/>
      <c r="Q89" s="15"/>
      <c r="R89" s="15"/>
      <c r="S89" s="15"/>
      <c r="T89" s="15"/>
    </row>
    <row r="90" spans="1:20" s="9" customFormat="1" ht="12.75">
      <c r="A90" s="4"/>
      <c r="B90" s="8"/>
      <c r="C90" s="31">
        <f t="shared" si="1"/>
        <v>65</v>
      </c>
      <c r="D90" s="11">
        <f t="shared" si="2"/>
        <v>0</v>
      </c>
      <c r="E90" s="26">
        <f t="shared" si="3"/>
        <v>0</v>
      </c>
      <c r="F90" s="26">
        <f t="shared" si="4"/>
        <v>0</v>
      </c>
      <c r="G90" s="11">
        <f t="shared" si="5"/>
        <v>0</v>
      </c>
      <c r="H90" s="8"/>
      <c r="I90" s="41">
        <f t="shared" si="0"/>
        <v>0</v>
      </c>
      <c r="O90" s="15"/>
      <c r="P90" s="15"/>
      <c r="Q90" s="15"/>
      <c r="R90" s="15"/>
      <c r="S90" s="15"/>
      <c r="T90" s="15"/>
    </row>
    <row r="91" spans="1:20" s="9" customFormat="1" ht="12.75">
      <c r="A91" s="4"/>
      <c r="B91" s="8"/>
      <c r="C91" s="31">
        <f t="shared" si="1"/>
        <v>66</v>
      </c>
      <c r="D91" s="11">
        <f t="shared" si="2"/>
        <v>0</v>
      </c>
      <c r="E91" s="26">
        <f t="shared" si="3"/>
        <v>0</v>
      </c>
      <c r="F91" s="26">
        <f aca="true" t="shared" si="6" ref="F91:F154">IF(C91&lt;=$E$12,$E$10,0)</f>
        <v>0</v>
      </c>
      <c r="G91" s="11">
        <f t="shared" si="5"/>
        <v>0</v>
      </c>
      <c r="H91" s="8"/>
      <c r="I91" s="41">
        <f aca="true" t="shared" si="7" ref="I91:I154">IF(F91=0,0,1)</f>
        <v>0</v>
      </c>
      <c r="O91" s="15"/>
      <c r="P91" s="15"/>
      <c r="Q91" s="15"/>
      <c r="R91" s="15"/>
      <c r="S91" s="15"/>
      <c r="T91" s="15"/>
    </row>
    <row r="92" spans="1:20" s="9" customFormat="1" ht="12.75">
      <c r="A92" s="4"/>
      <c r="B92" s="8"/>
      <c r="C92" s="31">
        <f aca="true" t="shared" si="8" ref="C92:C155">C91+1</f>
        <v>67</v>
      </c>
      <c r="D92" s="11">
        <f aca="true" t="shared" si="9" ref="D92:D155">IF((F92-E92)&lt;=0,0,(ROUND(F92-E92-$E$13,0)))</f>
        <v>0</v>
      </c>
      <c r="E92" s="26">
        <f aca="true" t="shared" si="10" ref="E92:E155">ROUND(G91*$A$14,0)</f>
        <v>0</v>
      </c>
      <c r="F92" s="26">
        <f t="shared" si="6"/>
        <v>0</v>
      </c>
      <c r="G92" s="11">
        <f aca="true" t="shared" si="11" ref="G92:G155">IF(G91-D92&lt;=20,0,G91-D92)</f>
        <v>0</v>
      </c>
      <c r="H92" s="8"/>
      <c r="I92" s="41">
        <f t="shared" si="7"/>
        <v>0</v>
      </c>
      <c r="O92" s="15"/>
      <c r="P92" s="15"/>
      <c r="Q92" s="15"/>
      <c r="R92" s="15"/>
      <c r="S92" s="15"/>
      <c r="T92" s="15"/>
    </row>
    <row r="93" spans="1:20" s="9" customFormat="1" ht="12.75">
      <c r="A93" s="4"/>
      <c r="B93" s="8"/>
      <c r="C93" s="31">
        <f t="shared" si="8"/>
        <v>68</v>
      </c>
      <c r="D93" s="11">
        <f t="shared" si="9"/>
        <v>0</v>
      </c>
      <c r="E93" s="26">
        <f t="shared" si="10"/>
        <v>0</v>
      </c>
      <c r="F93" s="26">
        <f t="shared" si="6"/>
        <v>0</v>
      </c>
      <c r="G93" s="11">
        <f t="shared" si="11"/>
        <v>0</v>
      </c>
      <c r="H93" s="8"/>
      <c r="I93" s="41">
        <f t="shared" si="7"/>
        <v>0</v>
      </c>
      <c r="O93" s="15"/>
      <c r="P93" s="15"/>
      <c r="Q93" s="15"/>
      <c r="R93" s="15"/>
      <c r="S93" s="15"/>
      <c r="T93" s="15"/>
    </row>
    <row r="94" spans="1:20" s="9" customFormat="1" ht="12.75">
      <c r="A94" s="4"/>
      <c r="B94" s="8"/>
      <c r="C94" s="31">
        <f t="shared" si="8"/>
        <v>69</v>
      </c>
      <c r="D94" s="11">
        <f t="shared" si="9"/>
        <v>0</v>
      </c>
      <c r="E94" s="26">
        <f t="shared" si="10"/>
        <v>0</v>
      </c>
      <c r="F94" s="26">
        <f t="shared" si="6"/>
        <v>0</v>
      </c>
      <c r="G94" s="11">
        <f t="shared" si="11"/>
        <v>0</v>
      </c>
      <c r="H94" s="8"/>
      <c r="I94" s="41">
        <f t="shared" si="7"/>
        <v>0</v>
      </c>
      <c r="O94" s="15"/>
      <c r="P94" s="15"/>
      <c r="Q94" s="15"/>
      <c r="R94" s="15"/>
      <c r="S94" s="15"/>
      <c r="T94" s="15"/>
    </row>
    <row r="95" spans="1:20" s="9" customFormat="1" ht="12.75">
      <c r="A95" s="4"/>
      <c r="B95" s="8"/>
      <c r="C95" s="31">
        <f t="shared" si="8"/>
        <v>70</v>
      </c>
      <c r="D95" s="11">
        <f t="shared" si="9"/>
        <v>0</v>
      </c>
      <c r="E95" s="26">
        <f t="shared" si="10"/>
        <v>0</v>
      </c>
      <c r="F95" s="26">
        <f t="shared" si="6"/>
        <v>0</v>
      </c>
      <c r="G95" s="11">
        <f t="shared" si="11"/>
        <v>0</v>
      </c>
      <c r="H95" s="8"/>
      <c r="I95" s="41">
        <f t="shared" si="7"/>
        <v>0</v>
      </c>
      <c r="O95" s="15"/>
      <c r="P95" s="15"/>
      <c r="Q95" s="15"/>
      <c r="R95" s="15"/>
      <c r="S95" s="15"/>
      <c r="T95" s="15"/>
    </row>
    <row r="96" spans="1:20" s="9" customFormat="1" ht="12.75">
      <c r="A96" s="4"/>
      <c r="B96" s="8"/>
      <c r="C96" s="31">
        <f t="shared" si="8"/>
        <v>71</v>
      </c>
      <c r="D96" s="11">
        <f t="shared" si="9"/>
        <v>0</v>
      </c>
      <c r="E96" s="26">
        <f t="shared" si="10"/>
        <v>0</v>
      </c>
      <c r="F96" s="26">
        <f t="shared" si="6"/>
        <v>0</v>
      </c>
      <c r="G96" s="11">
        <f t="shared" si="11"/>
        <v>0</v>
      </c>
      <c r="H96" s="8"/>
      <c r="I96" s="41">
        <f t="shared" si="7"/>
        <v>0</v>
      </c>
      <c r="O96" s="15"/>
      <c r="P96" s="15"/>
      <c r="Q96" s="15"/>
      <c r="R96" s="15"/>
      <c r="S96" s="15"/>
      <c r="T96" s="15"/>
    </row>
    <row r="97" spans="1:20" s="9" customFormat="1" ht="12.75">
      <c r="A97" s="4"/>
      <c r="B97" s="8"/>
      <c r="C97" s="31">
        <f t="shared" si="8"/>
        <v>72</v>
      </c>
      <c r="D97" s="11">
        <f t="shared" si="9"/>
        <v>0</v>
      </c>
      <c r="E97" s="26">
        <f t="shared" si="10"/>
        <v>0</v>
      </c>
      <c r="F97" s="26">
        <f t="shared" si="6"/>
        <v>0</v>
      </c>
      <c r="G97" s="11">
        <f t="shared" si="11"/>
        <v>0</v>
      </c>
      <c r="H97" s="8"/>
      <c r="I97" s="41">
        <f t="shared" si="7"/>
        <v>0</v>
      </c>
      <c r="O97" s="15"/>
      <c r="P97" s="15"/>
      <c r="Q97" s="15"/>
      <c r="R97" s="15"/>
      <c r="S97" s="15"/>
      <c r="T97" s="15"/>
    </row>
    <row r="98" spans="1:20" s="9" customFormat="1" ht="12.75">
      <c r="A98" s="4"/>
      <c r="B98" s="8"/>
      <c r="C98" s="31">
        <f t="shared" si="8"/>
        <v>73</v>
      </c>
      <c r="D98" s="11">
        <f t="shared" si="9"/>
        <v>0</v>
      </c>
      <c r="E98" s="26">
        <f t="shared" si="10"/>
        <v>0</v>
      </c>
      <c r="F98" s="26">
        <f t="shared" si="6"/>
        <v>0</v>
      </c>
      <c r="G98" s="11">
        <f t="shared" si="11"/>
        <v>0</v>
      </c>
      <c r="H98" s="8"/>
      <c r="I98" s="41">
        <f t="shared" si="7"/>
        <v>0</v>
      </c>
      <c r="O98" s="15"/>
      <c r="P98" s="15"/>
      <c r="Q98" s="15"/>
      <c r="R98" s="15"/>
      <c r="S98" s="15"/>
      <c r="T98" s="15"/>
    </row>
    <row r="99" spans="1:20" s="9" customFormat="1" ht="12.75">
      <c r="A99" s="4"/>
      <c r="B99" s="8"/>
      <c r="C99" s="31">
        <f t="shared" si="8"/>
        <v>74</v>
      </c>
      <c r="D99" s="11">
        <f t="shared" si="9"/>
        <v>0</v>
      </c>
      <c r="E99" s="26">
        <f t="shared" si="10"/>
        <v>0</v>
      </c>
      <c r="F99" s="26">
        <f t="shared" si="6"/>
        <v>0</v>
      </c>
      <c r="G99" s="11">
        <f t="shared" si="11"/>
        <v>0</v>
      </c>
      <c r="H99" s="8"/>
      <c r="I99" s="41">
        <f t="shared" si="7"/>
        <v>0</v>
      </c>
      <c r="O99" s="15"/>
      <c r="P99" s="15"/>
      <c r="Q99" s="15"/>
      <c r="R99" s="15"/>
      <c r="S99" s="15"/>
      <c r="T99" s="15"/>
    </row>
    <row r="100" spans="1:20" s="22" customFormat="1" ht="12.75">
      <c r="A100" s="20"/>
      <c r="B100" s="21"/>
      <c r="C100" s="31">
        <f t="shared" si="8"/>
        <v>75</v>
      </c>
      <c r="D100" s="11">
        <f t="shared" si="9"/>
        <v>0</v>
      </c>
      <c r="E100" s="26">
        <f t="shared" si="10"/>
        <v>0</v>
      </c>
      <c r="F100" s="26">
        <f t="shared" si="6"/>
        <v>0</v>
      </c>
      <c r="G100" s="11">
        <f t="shared" si="11"/>
        <v>0</v>
      </c>
      <c r="H100" s="21"/>
      <c r="I100" s="41">
        <f t="shared" si="7"/>
        <v>0</v>
      </c>
      <c r="O100" s="23"/>
      <c r="P100" s="23"/>
      <c r="Q100" s="23"/>
      <c r="R100" s="23"/>
      <c r="S100" s="23"/>
      <c r="T100" s="23"/>
    </row>
    <row r="101" spans="1:20" s="9" customFormat="1" ht="12.75">
      <c r="A101" s="4"/>
      <c r="B101" s="8"/>
      <c r="C101" s="31">
        <f t="shared" si="8"/>
        <v>76</v>
      </c>
      <c r="D101" s="11">
        <f t="shared" si="9"/>
        <v>0</v>
      </c>
      <c r="E101" s="26">
        <f t="shared" si="10"/>
        <v>0</v>
      </c>
      <c r="F101" s="26">
        <f t="shared" si="6"/>
        <v>0</v>
      </c>
      <c r="G101" s="11">
        <f t="shared" si="11"/>
        <v>0</v>
      </c>
      <c r="H101" s="8"/>
      <c r="I101" s="41">
        <f t="shared" si="7"/>
        <v>0</v>
      </c>
      <c r="O101" s="15"/>
      <c r="P101" s="15"/>
      <c r="Q101" s="15"/>
      <c r="R101" s="15"/>
      <c r="S101" s="15"/>
      <c r="T101" s="15"/>
    </row>
    <row r="102" spans="1:20" s="9" customFormat="1" ht="12.75">
      <c r="A102" s="4"/>
      <c r="B102" s="8"/>
      <c r="C102" s="31">
        <f t="shared" si="8"/>
        <v>77</v>
      </c>
      <c r="D102" s="11">
        <f t="shared" si="9"/>
        <v>0</v>
      </c>
      <c r="E102" s="26">
        <f t="shared" si="10"/>
        <v>0</v>
      </c>
      <c r="F102" s="26">
        <f t="shared" si="6"/>
        <v>0</v>
      </c>
      <c r="G102" s="11">
        <f t="shared" si="11"/>
        <v>0</v>
      </c>
      <c r="H102" s="8"/>
      <c r="I102" s="41">
        <f t="shared" si="7"/>
        <v>0</v>
      </c>
      <c r="O102" s="15"/>
      <c r="P102" s="15"/>
      <c r="Q102" s="15"/>
      <c r="R102" s="15"/>
      <c r="S102" s="15"/>
      <c r="T102" s="15"/>
    </row>
    <row r="103" spans="1:20" s="9" customFormat="1" ht="12.75">
      <c r="A103" s="4"/>
      <c r="B103" s="8"/>
      <c r="C103" s="31">
        <f t="shared" si="8"/>
        <v>78</v>
      </c>
      <c r="D103" s="11">
        <f t="shared" si="9"/>
        <v>0</v>
      </c>
      <c r="E103" s="26">
        <f t="shared" si="10"/>
        <v>0</v>
      </c>
      <c r="F103" s="26">
        <f t="shared" si="6"/>
        <v>0</v>
      </c>
      <c r="G103" s="11">
        <f t="shared" si="11"/>
        <v>0</v>
      </c>
      <c r="H103" s="8"/>
      <c r="I103" s="41">
        <f t="shared" si="7"/>
        <v>0</v>
      </c>
      <c r="O103" s="15"/>
      <c r="P103" s="15"/>
      <c r="Q103" s="15"/>
      <c r="R103" s="15"/>
      <c r="S103" s="15"/>
      <c r="T103" s="15"/>
    </row>
    <row r="104" spans="1:20" s="9" customFormat="1" ht="12.75">
      <c r="A104" s="4"/>
      <c r="B104" s="8"/>
      <c r="C104" s="31">
        <f t="shared" si="8"/>
        <v>79</v>
      </c>
      <c r="D104" s="11">
        <f t="shared" si="9"/>
        <v>0</v>
      </c>
      <c r="E104" s="26">
        <f t="shared" si="10"/>
        <v>0</v>
      </c>
      <c r="F104" s="26">
        <f t="shared" si="6"/>
        <v>0</v>
      </c>
      <c r="G104" s="11">
        <f t="shared" si="11"/>
        <v>0</v>
      </c>
      <c r="H104" s="8"/>
      <c r="I104" s="41">
        <f t="shared" si="7"/>
        <v>0</v>
      </c>
      <c r="O104" s="15"/>
      <c r="P104" s="15"/>
      <c r="Q104" s="15"/>
      <c r="R104" s="15"/>
      <c r="S104" s="15"/>
      <c r="T104" s="15"/>
    </row>
    <row r="105" spans="1:20" s="9" customFormat="1" ht="12.75">
      <c r="A105" s="4"/>
      <c r="B105" s="8"/>
      <c r="C105" s="31">
        <f t="shared" si="8"/>
        <v>80</v>
      </c>
      <c r="D105" s="11">
        <f t="shared" si="9"/>
        <v>0</v>
      </c>
      <c r="E105" s="26">
        <f t="shared" si="10"/>
        <v>0</v>
      </c>
      <c r="F105" s="26">
        <f t="shared" si="6"/>
        <v>0</v>
      </c>
      <c r="G105" s="11">
        <f t="shared" si="11"/>
        <v>0</v>
      </c>
      <c r="H105" s="8"/>
      <c r="I105" s="41">
        <f t="shared" si="7"/>
        <v>0</v>
      </c>
      <c r="O105" s="15"/>
      <c r="P105" s="15"/>
      <c r="Q105" s="15"/>
      <c r="R105" s="15"/>
      <c r="S105" s="15"/>
      <c r="T105" s="15"/>
    </row>
    <row r="106" spans="1:20" s="9" customFormat="1" ht="12.75">
      <c r="A106" s="4"/>
      <c r="B106" s="8"/>
      <c r="C106" s="31">
        <f t="shared" si="8"/>
        <v>81</v>
      </c>
      <c r="D106" s="11">
        <f t="shared" si="9"/>
        <v>0</v>
      </c>
      <c r="E106" s="26">
        <f t="shared" si="10"/>
        <v>0</v>
      </c>
      <c r="F106" s="26">
        <f t="shared" si="6"/>
        <v>0</v>
      </c>
      <c r="G106" s="11">
        <f t="shared" si="11"/>
        <v>0</v>
      </c>
      <c r="H106" s="8"/>
      <c r="I106" s="41">
        <f t="shared" si="7"/>
        <v>0</v>
      </c>
      <c r="O106" s="15"/>
      <c r="P106" s="15"/>
      <c r="Q106" s="15"/>
      <c r="R106" s="15"/>
      <c r="S106" s="15"/>
      <c r="T106" s="15"/>
    </row>
    <row r="107" spans="1:20" s="9" customFormat="1" ht="12.75">
      <c r="A107" s="4"/>
      <c r="B107" s="8"/>
      <c r="C107" s="31">
        <f t="shared" si="8"/>
        <v>82</v>
      </c>
      <c r="D107" s="11">
        <f t="shared" si="9"/>
        <v>0</v>
      </c>
      <c r="E107" s="26">
        <f t="shared" si="10"/>
        <v>0</v>
      </c>
      <c r="F107" s="26">
        <f t="shared" si="6"/>
        <v>0</v>
      </c>
      <c r="G107" s="11">
        <f t="shared" si="11"/>
        <v>0</v>
      </c>
      <c r="H107" s="8"/>
      <c r="I107" s="41">
        <f t="shared" si="7"/>
        <v>0</v>
      </c>
      <c r="O107" s="15"/>
      <c r="P107" s="15"/>
      <c r="Q107" s="15"/>
      <c r="R107" s="15"/>
      <c r="S107" s="15"/>
      <c r="T107" s="15"/>
    </row>
    <row r="108" spans="1:20" s="9" customFormat="1" ht="12.75">
      <c r="A108" s="4"/>
      <c r="B108" s="8"/>
      <c r="C108" s="31">
        <f t="shared" si="8"/>
        <v>83</v>
      </c>
      <c r="D108" s="11">
        <f t="shared" si="9"/>
        <v>0</v>
      </c>
      <c r="E108" s="26">
        <f t="shared" si="10"/>
        <v>0</v>
      </c>
      <c r="F108" s="26">
        <f t="shared" si="6"/>
        <v>0</v>
      </c>
      <c r="G108" s="11">
        <f t="shared" si="11"/>
        <v>0</v>
      </c>
      <c r="H108" s="8"/>
      <c r="I108" s="41">
        <f t="shared" si="7"/>
        <v>0</v>
      </c>
      <c r="O108" s="15"/>
      <c r="P108" s="15"/>
      <c r="Q108" s="15"/>
      <c r="R108" s="15"/>
      <c r="S108" s="15"/>
      <c r="T108" s="15"/>
    </row>
    <row r="109" spans="1:20" s="9" customFormat="1" ht="12.75">
      <c r="A109" s="4"/>
      <c r="B109" s="8"/>
      <c r="C109" s="31">
        <f t="shared" si="8"/>
        <v>84</v>
      </c>
      <c r="D109" s="11">
        <f t="shared" si="9"/>
        <v>0</v>
      </c>
      <c r="E109" s="26">
        <f t="shared" si="10"/>
        <v>0</v>
      </c>
      <c r="F109" s="26">
        <f t="shared" si="6"/>
        <v>0</v>
      </c>
      <c r="G109" s="11">
        <f t="shared" si="11"/>
        <v>0</v>
      </c>
      <c r="H109" s="8"/>
      <c r="I109" s="41">
        <f t="shared" si="7"/>
        <v>0</v>
      </c>
      <c r="O109" s="15"/>
      <c r="P109" s="15"/>
      <c r="Q109" s="15"/>
      <c r="R109" s="15"/>
      <c r="S109" s="15"/>
      <c r="T109" s="15"/>
    </row>
    <row r="110" spans="1:20" s="9" customFormat="1" ht="12.75">
      <c r="A110" s="4"/>
      <c r="B110" s="8"/>
      <c r="C110" s="31">
        <f t="shared" si="8"/>
        <v>85</v>
      </c>
      <c r="D110" s="11">
        <f t="shared" si="9"/>
        <v>0</v>
      </c>
      <c r="E110" s="26">
        <f t="shared" si="10"/>
        <v>0</v>
      </c>
      <c r="F110" s="26">
        <f t="shared" si="6"/>
        <v>0</v>
      </c>
      <c r="G110" s="11">
        <f t="shared" si="11"/>
        <v>0</v>
      </c>
      <c r="H110" s="8"/>
      <c r="I110" s="41">
        <f t="shared" si="7"/>
        <v>0</v>
      </c>
      <c r="O110" s="15"/>
      <c r="P110" s="15"/>
      <c r="Q110" s="15"/>
      <c r="R110" s="15"/>
      <c r="S110" s="15"/>
      <c r="T110" s="15"/>
    </row>
    <row r="111" spans="1:20" s="9" customFormat="1" ht="12.75">
      <c r="A111" s="4"/>
      <c r="B111" s="8"/>
      <c r="C111" s="31">
        <f t="shared" si="8"/>
        <v>86</v>
      </c>
      <c r="D111" s="11">
        <f t="shared" si="9"/>
        <v>0</v>
      </c>
      <c r="E111" s="26">
        <f t="shared" si="10"/>
        <v>0</v>
      </c>
      <c r="F111" s="26">
        <f t="shared" si="6"/>
        <v>0</v>
      </c>
      <c r="G111" s="11">
        <f t="shared" si="11"/>
        <v>0</v>
      </c>
      <c r="H111" s="8"/>
      <c r="I111" s="41">
        <f t="shared" si="7"/>
        <v>0</v>
      </c>
      <c r="O111" s="15"/>
      <c r="P111" s="15"/>
      <c r="Q111" s="15"/>
      <c r="R111" s="15"/>
      <c r="S111" s="15"/>
      <c r="T111" s="15"/>
    </row>
    <row r="112" spans="1:20" s="9" customFormat="1" ht="12.75">
      <c r="A112" s="4"/>
      <c r="B112" s="8"/>
      <c r="C112" s="31">
        <f t="shared" si="8"/>
        <v>87</v>
      </c>
      <c r="D112" s="11">
        <f t="shared" si="9"/>
        <v>0</v>
      </c>
      <c r="E112" s="26">
        <f t="shared" si="10"/>
        <v>0</v>
      </c>
      <c r="F112" s="26">
        <f t="shared" si="6"/>
        <v>0</v>
      </c>
      <c r="G112" s="11">
        <f t="shared" si="11"/>
        <v>0</v>
      </c>
      <c r="H112" s="8"/>
      <c r="I112" s="41">
        <f t="shared" si="7"/>
        <v>0</v>
      </c>
      <c r="O112" s="15"/>
      <c r="P112" s="15"/>
      <c r="Q112" s="15"/>
      <c r="R112" s="15"/>
      <c r="S112" s="15"/>
      <c r="T112" s="15"/>
    </row>
    <row r="113" spans="1:20" s="9" customFormat="1" ht="12.75">
      <c r="A113" s="4"/>
      <c r="B113" s="8"/>
      <c r="C113" s="31">
        <f t="shared" si="8"/>
        <v>88</v>
      </c>
      <c r="D113" s="11">
        <f t="shared" si="9"/>
        <v>0</v>
      </c>
      <c r="E113" s="26">
        <f t="shared" si="10"/>
        <v>0</v>
      </c>
      <c r="F113" s="26">
        <f t="shared" si="6"/>
        <v>0</v>
      </c>
      <c r="G113" s="11">
        <f t="shared" si="11"/>
        <v>0</v>
      </c>
      <c r="H113" s="8"/>
      <c r="I113" s="41">
        <f t="shared" si="7"/>
        <v>0</v>
      </c>
      <c r="O113" s="15"/>
      <c r="P113" s="15"/>
      <c r="Q113" s="15"/>
      <c r="R113" s="15"/>
      <c r="S113" s="15"/>
      <c r="T113" s="15"/>
    </row>
    <row r="114" spans="1:20" s="9" customFormat="1" ht="12.75">
      <c r="A114" s="4"/>
      <c r="B114" s="8"/>
      <c r="C114" s="31">
        <f t="shared" si="8"/>
        <v>89</v>
      </c>
      <c r="D114" s="11">
        <f t="shared" si="9"/>
        <v>0</v>
      </c>
      <c r="E114" s="26">
        <f t="shared" si="10"/>
        <v>0</v>
      </c>
      <c r="F114" s="26">
        <f t="shared" si="6"/>
        <v>0</v>
      </c>
      <c r="G114" s="11">
        <f t="shared" si="11"/>
        <v>0</v>
      </c>
      <c r="H114" s="8"/>
      <c r="I114" s="41">
        <f t="shared" si="7"/>
        <v>0</v>
      </c>
      <c r="O114" s="15"/>
      <c r="P114" s="15"/>
      <c r="Q114" s="15"/>
      <c r="R114" s="15"/>
      <c r="S114" s="15"/>
      <c r="T114" s="15"/>
    </row>
    <row r="115" spans="1:20" s="22" customFormat="1" ht="12.75">
      <c r="A115" s="20"/>
      <c r="B115" s="21"/>
      <c r="C115" s="31">
        <f t="shared" si="8"/>
        <v>90</v>
      </c>
      <c r="D115" s="11">
        <f t="shared" si="9"/>
        <v>0</v>
      </c>
      <c r="E115" s="26">
        <f t="shared" si="10"/>
        <v>0</v>
      </c>
      <c r="F115" s="26">
        <f t="shared" si="6"/>
        <v>0</v>
      </c>
      <c r="G115" s="11">
        <f t="shared" si="11"/>
        <v>0</v>
      </c>
      <c r="H115" s="21"/>
      <c r="I115" s="41">
        <f t="shared" si="7"/>
        <v>0</v>
      </c>
      <c r="O115" s="23"/>
      <c r="P115" s="23"/>
      <c r="Q115" s="23"/>
      <c r="R115" s="23"/>
      <c r="S115" s="23"/>
      <c r="T115" s="23"/>
    </row>
    <row r="116" spans="1:20" s="9" customFormat="1" ht="12.75">
      <c r="A116" s="4"/>
      <c r="B116" s="8"/>
      <c r="C116" s="31">
        <f t="shared" si="8"/>
        <v>91</v>
      </c>
      <c r="D116" s="11">
        <f t="shared" si="9"/>
        <v>0</v>
      </c>
      <c r="E116" s="26">
        <f t="shared" si="10"/>
        <v>0</v>
      </c>
      <c r="F116" s="26">
        <f t="shared" si="6"/>
        <v>0</v>
      </c>
      <c r="G116" s="11">
        <f t="shared" si="11"/>
        <v>0</v>
      </c>
      <c r="H116" s="8"/>
      <c r="I116" s="41">
        <f t="shared" si="7"/>
        <v>0</v>
      </c>
      <c r="O116" s="15"/>
      <c r="P116" s="15"/>
      <c r="Q116" s="15"/>
      <c r="R116" s="15"/>
      <c r="S116" s="15"/>
      <c r="T116" s="15"/>
    </row>
    <row r="117" spans="1:20" s="9" customFormat="1" ht="12.75">
      <c r="A117" s="4"/>
      <c r="B117" s="8"/>
      <c r="C117" s="31">
        <f t="shared" si="8"/>
        <v>92</v>
      </c>
      <c r="D117" s="11">
        <f t="shared" si="9"/>
        <v>0</v>
      </c>
      <c r="E117" s="26">
        <f t="shared" si="10"/>
        <v>0</v>
      </c>
      <c r="F117" s="26">
        <f t="shared" si="6"/>
        <v>0</v>
      </c>
      <c r="G117" s="11">
        <f t="shared" si="11"/>
        <v>0</v>
      </c>
      <c r="H117" s="8"/>
      <c r="I117" s="41">
        <f t="shared" si="7"/>
        <v>0</v>
      </c>
      <c r="O117" s="15"/>
      <c r="P117" s="15"/>
      <c r="Q117" s="15"/>
      <c r="R117" s="15"/>
      <c r="S117" s="15"/>
      <c r="T117" s="15"/>
    </row>
    <row r="118" spans="1:20" s="9" customFormat="1" ht="12.75">
      <c r="A118" s="4"/>
      <c r="B118" s="8"/>
      <c r="C118" s="31">
        <f t="shared" si="8"/>
        <v>93</v>
      </c>
      <c r="D118" s="11">
        <f t="shared" si="9"/>
        <v>0</v>
      </c>
      <c r="E118" s="26">
        <f t="shared" si="10"/>
        <v>0</v>
      </c>
      <c r="F118" s="26">
        <f t="shared" si="6"/>
        <v>0</v>
      </c>
      <c r="G118" s="11">
        <f t="shared" si="11"/>
        <v>0</v>
      </c>
      <c r="H118" s="8"/>
      <c r="I118" s="41">
        <f t="shared" si="7"/>
        <v>0</v>
      </c>
      <c r="O118" s="15"/>
      <c r="P118" s="15"/>
      <c r="Q118" s="15"/>
      <c r="R118" s="15"/>
      <c r="S118" s="15"/>
      <c r="T118" s="15"/>
    </row>
    <row r="119" spans="1:20" s="9" customFormat="1" ht="12.75">
      <c r="A119" s="4"/>
      <c r="B119" s="8"/>
      <c r="C119" s="31">
        <f t="shared" si="8"/>
        <v>94</v>
      </c>
      <c r="D119" s="11">
        <f t="shared" si="9"/>
        <v>0</v>
      </c>
      <c r="E119" s="26">
        <f t="shared" si="10"/>
        <v>0</v>
      </c>
      <c r="F119" s="26">
        <f t="shared" si="6"/>
        <v>0</v>
      </c>
      <c r="G119" s="11">
        <f t="shared" si="11"/>
        <v>0</v>
      </c>
      <c r="H119" s="8"/>
      <c r="I119" s="41">
        <f t="shared" si="7"/>
        <v>0</v>
      </c>
      <c r="O119" s="15"/>
      <c r="P119" s="15"/>
      <c r="Q119" s="15"/>
      <c r="R119" s="15"/>
      <c r="S119" s="15"/>
      <c r="T119" s="15"/>
    </row>
    <row r="120" spans="1:20" s="9" customFormat="1" ht="12.75">
      <c r="A120" s="4"/>
      <c r="B120" s="8"/>
      <c r="C120" s="31">
        <f t="shared" si="8"/>
        <v>95</v>
      </c>
      <c r="D120" s="11">
        <f t="shared" si="9"/>
        <v>0</v>
      </c>
      <c r="E120" s="26">
        <f t="shared" si="10"/>
        <v>0</v>
      </c>
      <c r="F120" s="26">
        <f t="shared" si="6"/>
        <v>0</v>
      </c>
      <c r="G120" s="11">
        <f t="shared" si="11"/>
        <v>0</v>
      </c>
      <c r="H120" s="8"/>
      <c r="I120" s="41">
        <f t="shared" si="7"/>
        <v>0</v>
      </c>
      <c r="O120" s="15"/>
      <c r="P120" s="15"/>
      <c r="Q120" s="15"/>
      <c r="R120" s="15"/>
      <c r="S120" s="15"/>
      <c r="T120" s="15"/>
    </row>
    <row r="121" spans="1:20" s="9" customFormat="1" ht="12.75">
      <c r="A121" s="4"/>
      <c r="B121" s="8"/>
      <c r="C121" s="31">
        <f t="shared" si="8"/>
        <v>96</v>
      </c>
      <c r="D121" s="11">
        <f t="shared" si="9"/>
        <v>0</v>
      </c>
      <c r="E121" s="26">
        <f t="shared" si="10"/>
        <v>0</v>
      </c>
      <c r="F121" s="26">
        <f t="shared" si="6"/>
        <v>0</v>
      </c>
      <c r="G121" s="11">
        <f t="shared" si="11"/>
        <v>0</v>
      </c>
      <c r="H121" s="8"/>
      <c r="I121" s="41">
        <f t="shared" si="7"/>
        <v>0</v>
      </c>
      <c r="O121" s="15"/>
      <c r="P121" s="15"/>
      <c r="Q121" s="15"/>
      <c r="R121" s="15"/>
      <c r="S121" s="15"/>
      <c r="T121" s="15"/>
    </row>
    <row r="122" spans="1:20" s="9" customFormat="1" ht="12.75">
      <c r="A122" s="4"/>
      <c r="B122" s="8"/>
      <c r="C122" s="31">
        <f t="shared" si="8"/>
        <v>97</v>
      </c>
      <c r="D122" s="11">
        <f t="shared" si="9"/>
        <v>0</v>
      </c>
      <c r="E122" s="26">
        <f t="shared" si="10"/>
        <v>0</v>
      </c>
      <c r="F122" s="26">
        <f t="shared" si="6"/>
        <v>0</v>
      </c>
      <c r="G122" s="11">
        <f t="shared" si="11"/>
        <v>0</v>
      </c>
      <c r="H122" s="8"/>
      <c r="I122" s="41">
        <f t="shared" si="7"/>
        <v>0</v>
      </c>
      <c r="O122" s="15"/>
      <c r="P122" s="15"/>
      <c r="Q122" s="15"/>
      <c r="R122" s="15"/>
      <c r="S122" s="15"/>
      <c r="T122" s="15"/>
    </row>
    <row r="123" spans="1:20" s="9" customFormat="1" ht="12.75">
      <c r="A123" s="4"/>
      <c r="B123" s="8"/>
      <c r="C123" s="31">
        <f t="shared" si="8"/>
        <v>98</v>
      </c>
      <c r="D123" s="11">
        <f t="shared" si="9"/>
        <v>0</v>
      </c>
      <c r="E123" s="26">
        <f t="shared" si="10"/>
        <v>0</v>
      </c>
      <c r="F123" s="26">
        <f t="shared" si="6"/>
        <v>0</v>
      </c>
      <c r="G123" s="11">
        <f t="shared" si="11"/>
        <v>0</v>
      </c>
      <c r="H123" s="8"/>
      <c r="I123" s="41">
        <f t="shared" si="7"/>
        <v>0</v>
      </c>
      <c r="O123" s="15"/>
      <c r="P123" s="15"/>
      <c r="Q123" s="15"/>
      <c r="R123" s="15"/>
      <c r="S123" s="15"/>
      <c r="T123" s="15"/>
    </row>
    <row r="124" spans="1:20" s="9" customFormat="1" ht="12.75">
      <c r="A124" s="4"/>
      <c r="B124" s="8"/>
      <c r="C124" s="31">
        <f t="shared" si="8"/>
        <v>99</v>
      </c>
      <c r="D124" s="11">
        <f t="shared" si="9"/>
        <v>0</v>
      </c>
      <c r="E124" s="26">
        <f t="shared" si="10"/>
        <v>0</v>
      </c>
      <c r="F124" s="26">
        <f t="shared" si="6"/>
        <v>0</v>
      </c>
      <c r="G124" s="11">
        <f t="shared" si="11"/>
        <v>0</v>
      </c>
      <c r="H124" s="8"/>
      <c r="I124" s="41">
        <f t="shared" si="7"/>
        <v>0</v>
      </c>
      <c r="O124" s="15"/>
      <c r="P124" s="15"/>
      <c r="Q124" s="15"/>
      <c r="R124" s="15"/>
      <c r="S124" s="15"/>
      <c r="T124" s="15"/>
    </row>
    <row r="125" spans="1:20" s="9" customFormat="1" ht="12.75">
      <c r="A125" s="4"/>
      <c r="B125" s="8"/>
      <c r="C125" s="31">
        <f t="shared" si="8"/>
        <v>100</v>
      </c>
      <c r="D125" s="11">
        <f t="shared" si="9"/>
        <v>0</v>
      </c>
      <c r="E125" s="26">
        <f t="shared" si="10"/>
        <v>0</v>
      </c>
      <c r="F125" s="26">
        <f t="shared" si="6"/>
        <v>0</v>
      </c>
      <c r="G125" s="11">
        <f t="shared" si="11"/>
        <v>0</v>
      </c>
      <c r="H125" s="8"/>
      <c r="I125" s="41">
        <f t="shared" si="7"/>
        <v>0</v>
      </c>
      <c r="O125" s="15"/>
      <c r="P125" s="15"/>
      <c r="Q125" s="15"/>
      <c r="R125" s="15"/>
      <c r="S125" s="15"/>
      <c r="T125" s="15"/>
    </row>
    <row r="126" spans="1:20" s="9" customFormat="1" ht="12.75">
      <c r="A126" s="4"/>
      <c r="B126" s="8"/>
      <c r="C126" s="31">
        <f t="shared" si="8"/>
        <v>101</v>
      </c>
      <c r="D126" s="11">
        <f t="shared" si="9"/>
        <v>0</v>
      </c>
      <c r="E126" s="26">
        <f t="shared" si="10"/>
        <v>0</v>
      </c>
      <c r="F126" s="26">
        <f t="shared" si="6"/>
        <v>0</v>
      </c>
      <c r="G126" s="11">
        <f t="shared" si="11"/>
        <v>0</v>
      </c>
      <c r="H126" s="8"/>
      <c r="I126" s="41">
        <f t="shared" si="7"/>
        <v>0</v>
      </c>
      <c r="O126" s="15"/>
      <c r="P126" s="15"/>
      <c r="Q126" s="15"/>
      <c r="R126" s="15"/>
      <c r="S126" s="15"/>
      <c r="T126" s="15"/>
    </row>
    <row r="127" spans="1:20" s="9" customFormat="1" ht="12.75">
      <c r="A127" s="4"/>
      <c r="B127" s="8"/>
      <c r="C127" s="31">
        <f t="shared" si="8"/>
        <v>102</v>
      </c>
      <c r="D127" s="11">
        <f t="shared" si="9"/>
        <v>0</v>
      </c>
      <c r="E127" s="26">
        <f t="shared" si="10"/>
        <v>0</v>
      </c>
      <c r="F127" s="26">
        <f t="shared" si="6"/>
        <v>0</v>
      </c>
      <c r="G127" s="11">
        <f t="shared" si="11"/>
        <v>0</v>
      </c>
      <c r="H127" s="8"/>
      <c r="I127" s="41">
        <f t="shared" si="7"/>
        <v>0</v>
      </c>
      <c r="O127" s="15"/>
      <c r="P127" s="15"/>
      <c r="Q127" s="15"/>
      <c r="R127" s="15"/>
      <c r="S127" s="15"/>
      <c r="T127" s="15"/>
    </row>
    <row r="128" spans="1:20" s="9" customFormat="1" ht="12.75">
      <c r="A128" s="4"/>
      <c r="B128" s="8"/>
      <c r="C128" s="31">
        <f t="shared" si="8"/>
        <v>103</v>
      </c>
      <c r="D128" s="11">
        <f t="shared" si="9"/>
        <v>0</v>
      </c>
      <c r="E128" s="26">
        <f t="shared" si="10"/>
        <v>0</v>
      </c>
      <c r="F128" s="26">
        <f t="shared" si="6"/>
        <v>0</v>
      </c>
      <c r="G128" s="11">
        <f t="shared" si="11"/>
        <v>0</v>
      </c>
      <c r="H128" s="8"/>
      <c r="I128" s="41">
        <f t="shared" si="7"/>
        <v>0</v>
      </c>
      <c r="O128" s="15"/>
      <c r="P128" s="15"/>
      <c r="Q128" s="15"/>
      <c r="R128" s="15"/>
      <c r="S128" s="15"/>
      <c r="T128" s="15"/>
    </row>
    <row r="129" spans="1:20" s="9" customFormat="1" ht="12.75">
      <c r="A129" s="4"/>
      <c r="B129" s="8"/>
      <c r="C129" s="31">
        <f t="shared" si="8"/>
        <v>104</v>
      </c>
      <c r="D129" s="11">
        <f t="shared" si="9"/>
        <v>0</v>
      </c>
      <c r="E129" s="26">
        <f t="shared" si="10"/>
        <v>0</v>
      </c>
      <c r="F129" s="26">
        <f t="shared" si="6"/>
        <v>0</v>
      </c>
      <c r="G129" s="11">
        <f t="shared" si="11"/>
        <v>0</v>
      </c>
      <c r="H129" s="8"/>
      <c r="I129" s="41">
        <f t="shared" si="7"/>
        <v>0</v>
      </c>
      <c r="O129" s="15"/>
      <c r="P129" s="15"/>
      <c r="Q129" s="15"/>
      <c r="R129" s="15"/>
      <c r="S129" s="15"/>
      <c r="T129" s="15"/>
    </row>
    <row r="130" spans="1:20" s="22" customFormat="1" ht="12.75">
      <c r="A130" s="20"/>
      <c r="B130" s="21"/>
      <c r="C130" s="31">
        <f t="shared" si="8"/>
        <v>105</v>
      </c>
      <c r="D130" s="11">
        <f t="shared" si="9"/>
        <v>0</v>
      </c>
      <c r="E130" s="26">
        <f t="shared" si="10"/>
        <v>0</v>
      </c>
      <c r="F130" s="26">
        <f t="shared" si="6"/>
        <v>0</v>
      </c>
      <c r="G130" s="11">
        <f t="shared" si="11"/>
        <v>0</v>
      </c>
      <c r="H130" s="21"/>
      <c r="I130" s="41">
        <f t="shared" si="7"/>
        <v>0</v>
      </c>
      <c r="O130" s="23"/>
      <c r="P130" s="23"/>
      <c r="Q130" s="23"/>
      <c r="R130" s="23"/>
      <c r="S130" s="23"/>
      <c r="T130" s="23"/>
    </row>
    <row r="131" spans="1:20" s="9" customFormat="1" ht="12.75">
      <c r="A131" s="4"/>
      <c r="B131" s="8"/>
      <c r="C131" s="31">
        <f t="shared" si="8"/>
        <v>106</v>
      </c>
      <c r="D131" s="11">
        <f t="shared" si="9"/>
        <v>0</v>
      </c>
      <c r="E131" s="26">
        <f t="shared" si="10"/>
        <v>0</v>
      </c>
      <c r="F131" s="26">
        <f t="shared" si="6"/>
        <v>0</v>
      </c>
      <c r="G131" s="11">
        <f t="shared" si="11"/>
        <v>0</v>
      </c>
      <c r="H131" s="8"/>
      <c r="I131" s="41">
        <f t="shared" si="7"/>
        <v>0</v>
      </c>
      <c r="O131" s="15"/>
      <c r="P131" s="15"/>
      <c r="Q131" s="15"/>
      <c r="R131" s="15"/>
      <c r="S131" s="15"/>
      <c r="T131" s="15"/>
    </row>
    <row r="132" spans="1:20" s="9" customFormat="1" ht="12.75">
      <c r="A132" s="4"/>
      <c r="B132" s="8"/>
      <c r="C132" s="31">
        <f t="shared" si="8"/>
        <v>107</v>
      </c>
      <c r="D132" s="11">
        <f t="shared" si="9"/>
        <v>0</v>
      </c>
      <c r="E132" s="26">
        <f t="shared" si="10"/>
        <v>0</v>
      </c>
      <c r="F132" s="26">
        <f t="shared" si="6"/>
        <v>0</v>
      </c>
      <c r="G132" s="11">
        <f t="shared" si="11"/>
        <v>0</v>
      </c>
      <c r="H132" s="8"/>
      <c r="I132" s="41">
        <f t="shared" si="7"/>
        <v>0</v>
      </c>
      <c r="O132" s="15"/>
      <c r="P132" s="15"/>
      <c r="Q132" s="15"/>
      <c r="R132" s="15"/>
      <c r="S132" s="15"/>
      <c r="T132" s="15"/>
    </row>
    <row r="133" spans="1:20" s="9" customFormat="1" ht="12.75">
      <c r="A133" s="4"/>
      <c r="B133" s="8"/>
      <c r="C133" s="31">
        <f t="shared" si="8"/>
        <v>108</v>
      </c>
      <c r="D133" s="11">
        <f t="shared" si="9"/>
        <v>0</v>
      </c>
      <c r="E133" s="26">
        <f t="shared" si="10"/>
        <v>0</v>
      </c>
      <c r="F133" s="26">
        <f t="shared" si="6"/>
        <v>0</v>
      </c>
      <c r="G133" s="11">
        <f t="shared" si="11"/>
        <v>0</v>
      </c>
      <c r="H133" s="8"/>
      <c r="I133" s="41">
        <f t="shared" si="7"/>
        <v>0</v>
      </c>
      <c r="O133" s="15"/>
      <c r="P133" s="15"/>
      <c r="Q133" s="15"/>
      <c r="R133" s="15"/>
      <c r="S133" s="15"/>
      <c r="T133" s="15"/>
    </row>
    <row r="134" spans="1:20" s="9" customFormat="1" ht="12.75">
      <c r="A134" s="4"/>
      <c r="B134" s="8"/>
      <c r="C134" s="31">
        <f t="shared" si="8"/>
        <v>109</v>
      </c>
      <c r="D134" s="11">
        <f t="shared" si="9"/>
        <v>0</v>
      </c>
      <c r="E134" s="26">
        <f t="shared" si="10"/>
        <v>0</v>
      </c>
      <c r="F134" s="26">
        <f t="shared" si="6"/>
        <v>0</v>
      </c>
      <c r="G134" s="11">
        <f t="shared" si="11"/>
        <v>0</v>
      </c>
      <c r="H134" s="8"/>
      <c r="I134" s="41">
        <f t="shared" si="7"/>
        <v>0</v>
      </c>
      <c r="O134" s="15"/>
      <c r="P134" s="15"/>
      <c r="Q134" s="15"/>
      <c r="R134" s="15"/>
      <c r="S134" s="15"/>
      <c r="T134" s="15"/>
    </row>
    <row r="135" spans="1:20" s="9" customFormat="1" ht="12.75">
      <c r="A135" s="4"/>
      <c r="B135" s="8"/>
      <c r="C135" s="31">
        <f t="shared" si="8"/>
        <v>110</v>
      </c>
      <c r="D135" s="11">
        <f t="shared" si="9"/>
        <v>0</v>
      </c>
      <c r="E135" s="26">
        <f t="shared" si="10"/>
        <v>0</v>
      </c>
      <c r="F135" s="26">
        <f t="shared" si="6"/>
        <v>0</v>
      </c>
      <c r="G135" s="11">
        <f t="shared" si="11"/>
        <v>0</v>
      </c>
      <c r="H135" s="8"/>
      <c r="I135" s="41">
        <f t="shared" si="7"/>
        <v>0</v>
      </c>
      <c r="O135" s="15"/>
      <c r="P135" s="15"/>
      <c r="Q135" s="15"/>
      <c r="R135" s="15"/>
      <c r="S135" s="15"/>
      <c r="T135" s="15"/>
    </row>
    <row r="136" spans="1:20" s="9" customFormat="1" ht="12.75">
      <c r="A136" s="4"/>
      <c r="B136" s="8"/>
      <c r="C136" s="31">
        <f t="shared" si="8"/>
        <v>111</v>
      </c>
      <c r="D136" s="11">
        <f t="shared" si="9"/>
        <v>0</v>
      </c>
      <c r="E136" s="26">
        <f t="shared" si="10"/>
        <v>0</v>
      </c>
      <c r="F136" s="26">
        <f t="shared" si="6"/>
        <v>0</v>
      </c>
      <c r="G136" s="11">
        <f t="shared" si="11"/>
        <v>0</v>
      </c>
      <c r="H136" s="8"/>
      <c r="I136" s="41">
        <f t="shared" si="7"/>
        <v>0</v>
      </c>
      <c r="O136" s="15"/>
      <c r="P136" s="15"/>
      <c r="Q136" s="15"/>
      <c r="R136" s="15"/>
      <c r="S136" s="15"/>
      <c r="T136" s="15"/>
    </row>
    <row r="137" spans="1:20" s="9" customFormat="1" ht="12.75">
      <c r="A137" s="4"/>
      <c r="B137" s="8"/>
      <c r="C137" s="31">
        <f t="shared" si="8"/>
        <v>112</v>
      </c>
      <c r="D137" s="11">
        <f t="shared" si="9"/>
        <v>0</v>
      </c>
      <c r="E137" s="26">
        <f t="shared" si="10"/>
        <v>0</v>
      </c>
      <c r="F137" s="26">
        <f t="shared" si="6"/>
        <v>0</v>
      </c>
      <c r="G137" s="11">
        <f t="shared" si="11"/>
        <v>0</v>
      </c>
      <c r="H137" s="8"/>
      <c r="I137" s="41">
        <f t="shared" si="7"/>
        <v>0</v>
      </c>
      <c r="O137" s="15"/>
      <c r="P137" s="15"/>
      <c r="Q137" s="15"/>
      <c r="R137" s="15"/>
      <c r="S137" s="15"/>
      <c r="T137" s="15"/>
    </row>
    <row r="138" spans="1:20" s="9" customFormat="1" ht="12.75">
      <c r="A138" s="4"/>
      <c r="B138" s="8"/>
      <c r="C138" s="31">
        <f t="shared" si="8"/>
        <v>113</v>
      </c>
      <c r="D138" s="11">
        <f t="shared" si="9"/>
        <v>0</v>
      </c>
      <c r="E138" s="26">
        <f t="shared" si="10"/>
        <v>0</v>
      </c>
      <c r="F138" s="26">
        <f t="shared" si="6"/>
        <v>0</v>
      </c>
      <c r="G138" s="11">
        <f t="shared" si="11"/>
        <v>0</v>
      </c>
      <c r="H138" s="8"/>
      <c r="I138" s="41">
        <f t="shared" si="7"/>
        <v>0</v>
      </c>
      <c r="O138" s="15"/>
      <c r="P138" s="15"/>
      <c r="Q138" s="15"/>
      <c r="R138" s="15"/>
      <c r="S138" s="15"/>
      <c r="T138" s="15"/>
    </row>
    <row r="139" spans="1:20" s="9" customFormat="1" ht="12.75">
      <c r="A139" s="4"/>
      <c r="B139" s="8"/>
      <c r="C139" s="31">
        <f t="shared" si="8"/>
        <v>114</v>
      </c>
      <c r="D139" s="11">
        <f t="shared" si="9"/>
        <v>0</v>
      </c>
      <c r="E139" s="26">
        <f t="shared" si="10"/>
        <v>0</v>
      </c>
      <c r="F139" s="26">
        <f t="shared" si="6"/>
        <v>0</v>
      </c>
      <c r="G139" s="11">
        <f t="shared" si="11"/>
        <v>0</v>
      </c>
      <c r="H139" s="8"/>
      <c r="I139" s="41">
        <f t="shared" si="7"/>
        <v>0</v>
      </c>
      <c r="O139" s="15"/>
      <c r="P139" s="15"/>
      <c r="Q139" s="15"/>
      <c r="R139" s="15"/>
      <c r="S139" s="15"/>
      <c r="T139" s="15"/>
    </row>
    <row r="140" spans="1:20" s="9" customFormat="1" ht="12.75">
      <c r="A140" s="4"/>
      <c r="B140" s="8"/>
      <c r="C140" s="31">
        <f t="shared" si="8"/>
        <v>115</v>
      </c>
      <c r="D140" s="11">
        <f t="shared" si="9"/>
        <v>0</v>
      </c>
      <c r="E140" s="26">
        <f t="shared" si="10"/>
        <v>0</v>
      </c>
      <c r="F140" s="26">
        <f t="shared" si="6"/>
        <v>0</v>
      </c>
      <c r="G140" s="11">
        <f t="shared" si="11"/>
        <v>0</v>
      </c>
      <c r="H140" s="8"/>
      <c r="I140" s="41">
        <f t="shared" si="7"/>
        <v>0</v>
      </c>
      <c r="O140" s="15"/>
      <c r="P140" s="15"/>
      <c r="Q140" s="15"/>
      <c r="R140" s="15"/>
      <c r="S140" s="15"/>
      <c r="T140" s="15"/>
    </row>
    <row r="141" spans="1:20" s="9" customFormat="1" ht="12.75">
      <c r="A141" s="4"/>
      <c r="B141" s="8"/>
      <c r="C141" s="31">
        <f t="shared" si="8"/>
        <v>116</v>
      </c>
      <c r="D141" s="11">
        <f t="shared" si="9"/>
        <v>0</v>
      </c>
      <c r="E141" s="26">
        <f t="shared" si="10"/>
        <v>0</v>
      </c>
      <c r="F141" s="26">
        <f t="shared" si="6"/>
        <v>0</v>
      </c>
      <c r="G141" s="11">
        <f t="shared" si="11"/>
        <v>0</v>
      </c>
      <c r="H141" s="8"/>
      <c r="I141" s="41">
        <f t="shared" si="7"/>
        <v>0</v>
      </c>
      <c r="O141" s="15"/>
      <c r="P141" s="15"/>
      <c r="Q141" s="15"/>
      <c r="R141" s="15"/>
      <c r="S141" s="15"/>
      <c r="T141" s="15"/>
    </row>
    <row r="142" spans="1:20" s="9" customFormat="1" ht="12.75">
      <c r="A142" s="4"/>
      <c r="B142" s="8"/>
      <c r="C142" s="31">
        <f t="shared" si="8"/>
        <v>117</v>
      </c>
      <c r="D142" s="11">
        <f t="shared" si="9"/>
        <v>0</v>
      </c>
      <c r="E142" s="26">
        <f t="shared" si="10"/>
        <v>0</v>
      </c>
      <c r="F142" s="26">
        <f t="shared" si="6"/>
        <v>0</v>
      </c>
      <c r="G142" s="11">
        <f t="shared" si="11"/>
        <v>0</v>
      </c>
      <c r="H142" s="8"/>
      <c r="I142" s="41">
        <f t="shared" si="7"/>
        <v>0</v>
      </c>
      <c r="O142" s="15"/>
      <c r="P142" s="15"/>
      <c r="Q142" s="15"/>
      <c r="R142" s="15"/>
      <c r="S142" s="15"/>
      <c r="T142" s="15"/>
    </row>
    <row r="143" spans="1:20" s="9" customFormat="1" ht="12.75">
      <c r="A143" s="4"/>
      <c r="B143" s="8"/>
      <c r="C143" s="31">
        <f t="shared" si="8"/>
        <v>118</v>
      </c>
      <c r="D143" s="11">
        <f t="shared" si="9"/>
        <v>0</v>
      </c>
      <c r="E143" s="26">
        <f t="shared" si="10"/>
        <v>0</v>
      </c>
      <c r="F143" s="26">
        <f t="shared" si="6"/>
        <v>0</v>
      </c>
      <c r="G143" s="11">
        <f t="shared" si="11"/>
        <v>0</v>
      </c>
      <c r="H143" s="8"/>
      <c r="I143" s="41">
        <f t="shared" si="7"/>
        <v>0</v>
      </c>
      <c r="O143" s="15"/>
      <c r="P143" s="15"/>
      <c r="Q143" s="15"/>
      <c r="R143" s="15"/>
      <c r="S143" s="15"/>
      <c r="T143" s="15"/>
    </row>
    <row r="144" spans="1:20" s="9" customFormat="1" ht="12.75">
      <c r="A144" s="4"/>
      <c r="B144" s="8"/>
      <c r="C144" s="31">
        <f t="shared" si="8"/>
        <v>119</v>
      </c>
      <c r="D144" s="11">
        <f t="shared" si="9"/>
        <v>0</v>
      </c>
      <c r="E144" s="26">
        <f t="shared" si="10"/>
        <v>0</v>
      </c>
      <c r="F144" s="26">
        <f t="shared" si="6"/>
        <v>0</v>
      </c>
      <c r="G144" s="11">
        <f t="shared" si="11"/>
        <v>0</v>
      </c>
      <c r="H144" s="8"/>
      <c r="I144" s="41">
        <f t="shared" si="7"/>
        <v>0</v>
      </c>
      <c r="O144" s="15"/>
      <c r="P144" s="15"/>
      <c r="Q144" s="15"/>
      <c r="R144" s="15"/>
      <c r="S144" s="15"/>
      <c r="T144" s="15"/>
    </row>
    <row r="145" spans="1:20" s="22" customFormat="1" ht="12.75">
      <c r="A145" s="20"/>
      <c r="B145" s="21"/>
      <c r="C145" s="31">
        <f t="shared" si="8"/>
        <v>120</v>
      </c>
      <c r="D145" s="11">
        <f t="shared" si="9"/>
        <v>0</v>
      </c>
      <c r="E145" s="26">
        <f t="shared" si="10"/>
        <v>0</v>
      </c>
      <c r="F145" s="26">
        <f t="shared" si="6"/>
        <v>0</v>
      </c>
      <c r="G145" s="11">
        <f t="shared" si="11"/>
        <v>0</v>
      </c>
      <c r="H145" s="21"/>
      <c r="I145" s="41">
        <f t="shared" si="7"/>
        <v>0</v>
      </c>
      <c r="O145" s="23"/>
      <c r="P145" s="23"/>
      <c r="Q145" s="23"/>
      <c r="R145" s="23"/>
      <c r="S145" s="23"/>
      <c r="T145" s="23"/>
    </row>
    <row r="146" spans="1:20" s="9" customFormat="1" ht="12.75">
      <c r="A146" s="4"/>
      <c r="B146" s="8"/>
      <c r="C146" s="31">
        <f t="shared" si="8"/>
        <v>121</v>
      </c>
      <c r="D146" s="11">
        <f t="shared" si="9"/>
        <v>0</v>
      </c>
      <c r="E146" s="26">
        <f t="shared" si="10"/>
        <v>0</v>
      </c>
      <c r="F146" s="26">
        <f t="shared" si="6"/>
        <v>0</v>
      </c>
      <c r="G146" s="11">
        <f t="shared" si="11"/>
        <v>0</v>
      </c>
      <c r="H146" s="8"/>
      <c r="I146" s="41">
        <f t="shared" si="7"/>
        <v>0</v>
      </c>
      <c r="O146" s="15"/>
      <c r="P146" s="15"/>
      <c r="Q146" s="15"/>
      <c r="R146" s="15"/>
      <c r="S146" s="15"/>
      <c r="T146" s="15"/>
    </row>
    <row r="147" spans="1:20" s="9" customFormat="1" ht="12.75">
      <c r="A147" s="4"/>
      <c r="B147" s="8"/>
      <c r="C147" s="31">
        <f t="shared" si="8"/>
        <v>122</v>
      </c>
      <c r="D147" s="11">
        <f t="shared" si="9"/>
        <v>0</v>
      </c>
      <c r="E147" s="26">
        <f t="shared" si="10"/>
        <v>0</v>
      </c>
      <c r="F147" s="26">
        <f t="shared" si="6"/>
        <v>0</v>
      </c>
      <c r="G147" s="11">
        <f t="shared" si="11"/>
        <v>0</v>
      </c>
      <c r="H147" s="8"/>
      <c r="I147" s="41">
        <f t="shared" si="7"/>
        <v>0</v>
      </c>
      <c r="O147" s="15"/>
      <c r="P147" s="15"/>
      <c r="Q147" s="15"/>
      <c r="R147" s="15"/>
      <c r="S147" s="15"/>
      <c r="T147" s="15"/>
    </row>
    <row r="148" spans="1:20" s="9" customFormat="1" ht="12.75">
      <c r="A148" s="4"/>
      <c r="B148" s="8"/>
      <c r="C148" s="31">
        <f t="shared" si="8"/>
        <v>123</v>
      </c>
      <c r="D148" s="11">
        <f t="shared" si="9"/>
        <v>0</v>
      </c>
      <c r="E148" s="26">
        <f t="shared" si="10"/>
        <v>0</v>
      </c>
      <c r="F148" s="26">
        <f t="shared" si="6"/>
        <v>0</v>
      </c>
      <c r="G148" s="11">
        <f t="shared" si="11"/>
        <v>0</v>
      </c>
      <c r="H148" s="8"/>
      <c r="I148" s="41">
        <f t="shared" si="7"/>
        <v>0</v>
      </c>
      <c r="O148" s="15"/>
      <c r="P148" s="15"/>
      <c r="Q148" s="15"/>
      <c r="R148" s="15"/>
      <c r="S148" s="15"/>
      <c r="T148" s="15"/>
    </row>
    <row r="149" spans="1:20" s="9" customFormat="1" ht="12.75">
      <c r="A149" s="4"/>
      <c r="B149" s="8"/>
      <c r="C149" s="31">
        <f t="shared" si="8"/>
        <v>124</v>
      </c>
      <c r="D149" s="11">
        <f t="shared" si="9"/>
        <v>0</v>
      </c>
      <c r="E149" s="26">
        <f t="shared" si="10"/>
        <v>0</v>
      </c>
      <c r="F149" s="26">
        <f t="shared" si="6"/>
        <v>0</v>
      </c>
      <c r="G149" s="11">
        <f t="shared" si="11"/>
        <v>0</v>
      </c>
      <c r="H149" s="8"/>
      <c r="I149" s="41">
        <f t="shared" si="7"/>
        <v>0</v>
      </c>
      <c r="O149" s="15"/>
      <c r="P149" s="15"/>
      <c r="Q149" s="15"/>
      <c r="R149" s="15"/>
      <c r="S149" s="15"/>
      <c r="T149" s="15"/>
    </row>
    <row r="150" spans="1:20" s="9" customFormat="1" ht="12.75">
      <c r="A150" s="4"/>
      <c r="B150" s="8"/>
      <c r="C150" s="31">
        <f t="shared" si="8"/>
        <v>125</v>
      </c>
      <c r="D150" s="11">
        <f t="shared" si="9"/>
        <v>0</v>
      </c>
      <c r="E150" s="26">
        <f t="shared" si="10"/>
        <v>0</v>
      </c>
      <c r="F150" s="26">
        <f t="shared" si="6"/>
        <v>0</v>
      </c>
      <c r="G150" s="11">
        <f t="shared" si="11"/>
        <v>0</v>
      </c>
      <c r="H150" s="8"/>
      <c r="I150" s="41">
        <f t="shared" si="7"/>
        <v>0</v>
      </c>
      <c r="O150" s="15"/>
      <c r="P150" s="15"/>
      <c r="Q150" s="15"/>
      <c r="R150" s="15"/>
      <c r="S150" s="15"/>
      <c r="T150" s="15"/>
    </row>
    <row r="151" spans="1:20" s="9" customFormat="1" ht="12.75">
      <c r="A151" s="4"/>
      <c r="B151" s="8"/>
      <c r="C151" s="31">
        <f t="shared" si="8"/>
        <v>126</v>
      </c>
      <c r="D151" s="11">
        <f t="shared" si="9"/>
        <v>0</v>
      </c>
      <c r="E151" s="26">
        <f t="shared" si="10"/>
        <v>0</v>
      </c>
      <c r="F151" s="26">
        <f t="shared" si="6"/>
        <v>0</v>
      </c>
      <c r="G151" s="11">
        <f t="shared" si="11"/>
        <v>0</v>
      </c>
      <c r="H151" s="8"/>
      <c r="I151" s="41">
        <f t="shared" si="7"/>
        <v>0</v>
      </c>
      <c r="O151" s="15"/>
      <c r="P151" s="15"/>
      <c r="Q151" s="15"/>
      <c r="R151" s="15"/>
      <c r="S151" s="15"/>
      <c r="T151" s="15"/>
    </row>
    <row r="152" spans="1:20" s="9" customFormat="1" ht="12.75">
      <c r="A152" s="4"/>
      <c r="B152" s="8"/>
      <c r="C152" s="31">
        <f t="shared" si="8"/>
        <v>127</v>
      </c>
      <c r="D152" s="11">
        <f t="shared" si="9"/>
        <v>0</v>
      </c>
      <c r="E152" s="26">
        <f t="shared" si="10"/>
        <v>0</v>
      </c>
      <c r="F152" s="26">
        <f t="shared" si="6"/>
        <v>0</v>
      </c>
      <c r="G152" s="11">
        <f t="shared" si="11"/>
        <v>0</v>
      </c>
      <c r="H152" s="8"/>
      <c r="I152" s="41">
        <f t="shared" si="7"/>
        <v>0</v>
      </c>
      <c r="O152" s="15"/>
      <c r="P152" s="15"/>
      <c r="Q152" s="15"/>
      <c r="R152" s="15"/>
      <c r="S152" s="15"/>
      <c r="T152" s="15"/>
    </row>
    <row r="153" spans="1:20" s="9" customFormat="1" ht="12.75">
      <c r="A153" s="4"/>
      <c r="B153" s="8"/>
      <c r="C153" s="31">
        <f t="shared" si="8"/>
        <v>128</v>
      </c>
      <c r="D153" s="11">
        <f t="shared" si="9"/>
        <v>0</v>
      </c>
      <c r="E153" s="26">
        <f t="shared" si="10"/>
        <v>0</v>
      </c>
      <c r="F153" s="26">
        <f t="shared" si="6"/>
        <v>0</v>
      </c>
      <c r="G153" s="11">
        <f t="shared" si="11"/>
        <v>0</v>
      </c>
      <c r="H153" s="8"/>
      <c r="I153" s="41">
        <f t="shared" si="7"/>
        <v>0</v>
      </c>
      <c r="O153" s="15"/>
      <c r="P153" s="15"/>
      <c r="Q153" s="15"/>
      <c r="R153" s="15"/>
      <c r="S153" s="15"/>
      <c r="T153" s="15"/>
    </row>
    <row r="154" spans="1:20" s="9" customFormat="1" ht="12.75">
      <c r="A154" s="4"/>
      <c r="B154" s="8"/>
      <c r="C154" s="31">
        <f t="shared" si="8"/>
        <v>129</v>
      </c>
      <c r="D154" s="11">
        <f t="shared" si="9"/>
        <v>0</v>
      </c>
      <c r="E154" s="26">
        <f t="shared" si="10"/>
        <v>0</v>
      </c>
      <c r="F154" s="26">
        <f t="shared" si="6"/>
        <v>0</v>
      </c>
      <c r="G154" s="11">
        <f t="shared" si="11"/>
        <v>0</v>
      </c>
      <c r="H154" s="8"/>
      <c r="I154" s="41">
        <f t="shared" si="7"/>
        <v>0</v>
      </c>
      <c r="O154" s="15"/>
      <c r="P154" s="15"/>
      <c r="Q154" s="15"/>
      <c r="R154" s="15"/>
      <c r="S154" s="15"/>
      <c r="T154" s="15"/>
    </row>
    <row r="155" spans="1:20" s="9" customFormat="1" ht="12.75">
      <c r="A155" s="4"/>
      <c r="B155" s="8"/>
      <c r="C155" s="31">
        <f t="shared" si="8"/>
        <v>130</v>
      </c>
      <c r="D155" s="11">
        <f t="shared" si="9"/>
        <v>0</v>
      </c>
      <c r="E155" s="26">
        <f t="shared" si="10"/>
        <v>0</v>
      </c>
      <c r="F155" s="26">
        <f aca="true" t="shared" si="12" ref="F155:F218">IF(C155&lt;=$E$12,$E$10,0)</f>
        <v>0</v>
      </c>
      <c r="G155" s="11">
        <f t="shared" si="11"/>
        <v>0</v>
      </c>
      <c r="H155" s="8"/>
      <c r="I155" s="41">
        <f aca="true" t="shared" si="13" ref="I155:I218">IF(F155=0,0,1)</f>
        <v>0</v>
      </c>
      <c r="O155" s="15"/>
      <c r="P155" s="15"/>
      <c r="Q155" s="15"/>
      <c r="R155" s="15"/>
      <c r="S155" s="15"/>
      <c r="T155" s="15"/>
    </row>
    <row r="156" spans="1:20" s="9" customFormat="1" ht="12.75">
      <c r="A156" s="4"/>
      <c r="B156" s="8"/>
      <c r="C156" s="31">
        <f aca="true" t="shared" si="14" ref="C156:C219">C155+1</f>
        <v>131</v>
      </c>
      <c r="D156" s="11">
        <f aca="true" t="shared" si="15" ref="D156:D219">IF((F156-E156)&lt;=0,0,(ROUND(F156-E156-$E$13,0)))</f>
        <v>0</v>
      </c>
      <c r="E156" s="26">
        <f aca="true" t="shared" si="16" ref="E156:E219">ROUND(G155*$A$14,0)</f>
        <v>0</v>
      </c>
      <c r="F156" s="26">
        <f t="shared" si="12"/>
        <v>0</v>
      </c>
      <c r="G156" s="11">
        <f aca="true" t="shared" si="17" ref="G156:G219">IF(G155-D156&lt;=20,0,G155-D156)</f>
        <v>0</v>
      </c>
      <c r="H156" s="8"/>
      <c r="I156" s="41">
        <f t="shared" si="13"/>
        <v>0</v>
      </c>
      <c r="O156" s="15"/>
      <c r="P156" s="15"/>
      <c r="Q156" s="15"/>
      <c r="R156" s="15"/>
      <c r="S156" s="15"/>
      <c r="T156" s="15"/>
    </row>
    <row r="157" spans="1:20" s="9" customFormat="1" ht="12.75">
      <c r="A157" s="4"/>
      <c r="B157" s="8"/>
      <c r="C157" s="31">
        <f t="shared" si="14"/>
        <v>132</v>
      </c>
      <c r="D157" s="11">
        <f t="shared" si="15"/>
        <v>0</v>
      </c>
      <c r="E157" s="26">
        <f t="shared" si="16"/>
        <v>0</v>
      </c>
      <c r="F157" s="26">
        <f t="shared" si="12"/>
        <v>0</v>
      </c>
      <c r="G157" s="11">
        <f t="shared" si="17"/>
        <v>0</v>
      </c>
      <c r="H157" s="8"/>
      <c r="I157" s="41">
        <f t="shared" si="13"/>
        <v>0</v>
      </c>
      <c r="O157" s="15"/>
      <c r="P157" s="15"/>
      <c r="Q157" s="15"/>
      <c r="R157" s="15"/>
      <c r="S157" s="15"/>
      <c r="T157" s="15"/>
    </row>
    <row r="158" spans="1:20" s="9" customFormat="1" ht="12.75">
      <c r="A158" s="4"/>
      <c r="B158" s="8"/>
      <c r="C158" s="31">
        <f t="shared" si="14"/>
        <v>133</v>
      </c>
      <c r="D158" s="11">
        <f t="shared" si="15"/>
        <v>0</v>
      </c>
      <c r="E158" s="26">
        <f t="shared" si="16"/>
        <v>0</v>
      </c>
      <c r="F158" s="26">
        <f t="shared" si="12"/>
        <v>0</v>
      </c>
      <c r="G158" s="11">
        <f t="shared" si="17"/>
        <v>0</v>
      </c>
      <c r="H158" s="8"/>
      <c r="I158" s="41">
        <f t="shared" si="13"/>
        <v>0</v>
      </c>
      <c r="O158" s="15"/>
      <c r="P158" s="15"/>
      <c r="Q158" s="15"/>
      <c r="R158" s="15"/>
      <c r="S158" s="15"/>
      <c r="T158" s="15"/>
    </row>
    <row r="159" spans="1:20" s="9" customFormat="1" ht="12.75">
      <c r="A159" s="4"/>
      <c r="B159" s="8"/>
      <c r="C159" s="31">
        <f t="shared" si="14"/>
        <v>134</v>
      </c>
      <c r="D159" s="11">
        <f t="shared" si="15"/>
        <v>0</v>
      </c>
      <c r="E159" s="26">
        <f t="shared" si="16"/>
        <v>0</v>
      </c>
      <c r="F159" s="26">
        <f t="shared" si="12"/>
        <v>0</v>
      </c>
      <c r="G159" s="11">
        <f t="shared" si="17"/>
        <v>0</v>
      </c>
      <c r="H159" s="8"/>
      <c r="I159" s="41">
        <f t="shared" si="13"/>
        <v>0</v>
      </c>
      <c r="O159" s="15"/>
      <c r="P159" s="15"/>
      <c r="Q159" s="15"/>
      <c r="R159" s="15"/>
      <c r="S159" s="15"/>
      <c r="T159" s="15"/>
    </row>
    <row r="160" spans="1:20" s="22" customFormat="1" ht="12.75">
      <c r="A160" s="20"/>
      <c r="B160" s="21"/>
      <c r="C160" s="31">
        <f t="shared" si="14"/>
        <v>135</v>
      </c>
      <c r="D160" s="11">
        <f t="shared" si="15"/>
        <v>0</v>
      </c>
      <c r="E160" s="26">
        <f t="shared" si="16"/>
        <v>0</v>
      </c>
      <c r="F160" s="26">
        <f t="shared" si="12"/>
        <v>0</v>
      </c>
      <c r="G160" s="11">
        <f t="shared" si="17"/>
        <v>0</v>
      </c>
      <c r="H160" s="21"/>
      <c r="I160" s="41">
        <f t="shared" si="13"/>
        <v>0</v>
      </c>
      <c r="O160" s="23"/>
      <c r="P160" s="23"/>
      <c r="Q160" s="23"/>
      <c r="R160" s="23"/>
      <c r="S160" s="23"/>
      <c r="T160" s="23"/>
    </row>
    <row r="161" spans="1:20" s="9" customFormat="1" ht="12.75">
      <c r="A161" s="4"/>
      <c r="B161" s="8"/>
      <c r="C161" s="31">
        <f t="shared" si="14"/>
        <v>136</v>
      </c>
      <c r="D161" s="11">
        <f t="shared" si="15"/>
        <v>0</v>
      </c>
      <c r="E161" s="26">
        <f t="shared" si="16"/>
        <v>0</v>
      </c>
      <c r="F161" s="26">
        <f t="shared" si="12"/>
        <v>0</v>
      </c>
      <c r="G161" s="11">
        <f t="shared" si="17"/>
        <v>0</v>
      </c>
      <c r="H161" s="8"/>
      <c r="I161" s="41">
        <f t="shared" si="13"/>
        <v>0</v>
      </c>
      <c r="O161" s="15"/>
      <c r="P161" s="15"/>
      <c r="Q161" s="15"/>
      <c r="R161" s="15"/>
      <c r="S161" s="15"/>
      <c r="T161" s="15"/>
    </row>
    <row r="162" spans="1:20" s="9" customFormat="1" ht="12.75">
      <c r="A162" s="4"/>
      <c r="B162" s="8"/>
      <c r="C162" s="31">
        <f t="shared" si="14"/>
        <v>137</v>
      </c>
      <c r="D162" s="11">
        <f t="shared" si="15"/>
        <v>0</v>
      </c>
      <c r="E162" s="26">
        <f t="shared" si="16"/>
        <v>0</v>
      </c>
      <c r="F162" s="26">
        <f t="shared" si="12"/>
        <v>0</v>
      </c>
      <c r="G162" s="11">
        <f t="shared" si="17"/>
        <v>0</v>
      </c>
      <c r="H162" s="8"/>
      <c r="I162" s="41">
        <f t="shared" si="13"/>
        <v>0</v>
      </c>
      <c r="O162" s="15"/>
      <c r="P162" s="15"/>
      <c r="Q162" s="15"/>
      <c r="R162" s="15"/>
      <c r="S162" s="15"/>
      <c r="T162" s="15"/>
    </row>
    <row r="163" spans="1:20" s="9" customFormat="1" ht="12.75">
      <c r="A163" s="4"/>
      <c r="B163" s="8"/>
      <c r="C163" s="31">
        <f t="shared" si="14"/>
        <v>138</v>
      </c>
      <c r="D163" s="11">
        <f t="shared" si="15"/>
        <v>0</v>
      </c>
      <c r="E163" s="26">
        <f t="shared" si="16"/>
        <v>0</v>
      </c>
      <c r="F163" s="26">
        <f t="shared" si="12"/>
        <v>0</v>
      </c>
      <c r="G163" s="11">
        <f t="shared" si="17"/>
        <v>0</v>
      </c>
      <c r="H163" s="8"/>
      <c r="I163" s="41">
        <f t="shared" si="13"/>
        <v>0</v>
      </c>
      <c r="O163" s="15"/>
      <c r="P163" s="15"/>
      <c r="Q163" s="15"/>
      <c r="R163" s="15"/>
      <c r="S163" s="15"/>
      <c r="T163" s="15"/>
    </row>
    <row r="164" spans="1:20" s="9" customFormat="1" ht="12.75">
      <c r="A164" s="4"/>
      <c r="B164" s="8"/>
      <c r="C164" s="31">
        <f t="shared" si="14"/>
        <v>139</v>
      </c>
      <c r="D164" s="11">
        <f t="shared" si="15"/>
        <v>0</v>
      </c>
      <c r="E164" s="26">
        <f t="shared" si="16"/>
        <v>0</v>
      </c>
      <c r="F164" s="26">
        <f t="shared" si="12"/>
        <v>0</v>
      </c>
      <c r="G164" s="11">
        <f t="shared" si="17"/>
        <v>0</v>
      </c>
      <c r="H164" s="8"/>
      <c r="I164" s="41">
        <f t="shared" si="13"/>
        <v>0</v>
      </c>
      <c r="O164" s="15"/>
      <c r="P164" s="15"/>
      <c r="Q164" s="15"/>
      <c r="R164" s="15"/>
      <c r="S164" s="15"/>
      <c r="T164" s="15"/>
    </row>
    <row r="165" spans="1:20" s="9" customFormat="1" ht="12.75">
      <c r="A165" s="4"/>
      <c r="B165" s="8"/>
      <c r="C165" s="31">
        <f t="shared" si="14"/>
        <v>140</v>
      </c>
      <c r="D165" s="11">
        <f t="shared" si="15"/>
        <v>0</v>
      </c>
      <c r="E165" s="26">
        <f t="shared" si="16"/>
        <v>0</v>
      </c>
      <c r="F165" s="26">
        <f t="shared" si="12"/>
        <v>0</v>
      </c>
      <c r="G165" s="11">
        <f t="shared" si="17"/>
        <v>0</v>
      </c>
      <c r="H165" s="8"/>
      <c r="I165" s="41">
        <f t="shared" si="13"/>
        <v>0</v>
      </c>
      <c r="O165" s="15"/>
      <c r="P165" s="15"/>
      <c r="Q165" s="15"/>
      <c r="R165" s="15"/>
      <c r="S165" s="15"/>
      <c r="T165" s="15"/>
    </row>
    <row r="166" spans="1:20" s="9" customFormat="1" ht="12.75">
      <c r="A166" s="4"/>
      <c r="B166" s="8"/>
      <c r="C166" s="31">
        <f t="shared" si="14"/>
        <v>141</v>
      </c>
      <c r="D166" s="11">
        <f t="shared" si="15"/>
        <v>0</v>
      </c>
      <c r="E166" s="26">
        <f t="shared" si="16"/>
        <v>0</v>
      </c>
      <c r="F166" s="26">
        <f t="shared" si="12"/>
        <v>0</v>
      </c>
      <c r="G166" s="11">
        <f t="shared" si="17"/>
        <v>0</v>
      </c>
      <c r="H166" s="8"/>
      <c r="I166" s="41">
        <f t="shared" si="13"/>
        <v>0</v>
      </c>
      <c r="O166" s="15"/>
      <c r="P166" s="15"/>
      <c r="Q166" s="15"/>
      <c r="R166" s="15"/>
      <c r="S166" s="15"/>
      <c r="T166" s="15"/>
    </row>
    <row r="167" spans="1:20" s="9" customFormat="1" ht="12.75">
      <c r="A167" s="4"/>
      <c r="B167" s="8"/>
      <c r="C167" s="31">
        <f t="shared" si="14"/>
        <v>142</v>
      </c>
      <c r="D167" s="11">
        <f t="shared" si="15"/>
        <v>0</v>
      </c>
      <c r="E167" s="26">
        <f t="shared" si="16"/>
        <v>0</v>
      </c>
      <c r="F167" s="26">
        <f t="shared" si="12"/>
        <v>0</v>
      </c>
      <c r="G167" s="11">
        <f t="shared" si="17"/>
        <v>0</v>
      </c>
      <c r="H167" s="8"/>
      <c r="I167" s="41">
        <f t="shared" si="13"/>
        <v>0</v>
      </c>
      <c r="O167" s="15"/>
      <c r="P167" s="15"/>
      <c r="Q167" s="15"/>
      <c r="R167" s="15"/>
      <c r="S167" s="15"/>
      <c r="T167" s="15"/>
    </row>
    <row r="168" spans="1:20" s="9" customFormat="1" ht="12.75">
      <c r="A168" s="4"/>
      <c r="B168" s="8"/>
      <c r="C168" s="31">
        <f t="shared" si="14"/>
        <v>143</v>
      </c>
      <c r="D168" s="11">
        <f t="shared" si="15"/>
        <v>0</v>
      </c>
      <c r="E168" s="26">
        <f t="shared" si="16"/>
        <v>0</v>
      </c>
      <c r="F168" s="26">
        <f t="shared" si="12"/>
        <v>0</v>
      </c>
      <c r="G168" s="11">
        <f t="shared" si="17"/>
        <v>0</v>
      </c>
      <c r="H168" s="8"/>
      <c r="I168" s="41">
        <f t="shared" si="13"/>
        <v>0</v>
      </c>
      <c r="O168" s="15"/>
      <c r="P168" s="15"/>
      <c r="Q168" s="15"/>
      <c r="R168" s="15"/>
      <c r="S168" s="15"/>
      <c r="T168" s="15"/>
    </row>
    <row r="169" spans="1:20" s="9" customFormat="1" ht="12.75">
      <c r="A169" s="4"/>
      <c r="B169" s="8"/>
      <c r="C169" s="31">
        <f t="shared" si="14"/>
        <v>144</v>
      </c>
      <c r="D169" s="11">
        <f t="shared" si="15"/>
        <v>0</v>
      </c>
      <c r="E169" s="26">
        <f t="shared" si="16"/>
        <v>0</v>
      </c>
      <c r="F169" s="26">
        <f t="shared" si="12"/>
        <v>0</v>
      </c>
      <c r="G169" s="11">
        <f t="shared" si="17"/>
        <v>0</v>
      </c>
      <c r="H169" s="8"/>
      <c r="I169" s="41">
        <f t="shared" si="13"/>
        <v>0</v>
      </c>
      <c r="O169" s="15"/>
      <c r="P169" s="15"/>
      <c r="Q169" s="15"/>
      <c r="R169" s="15"/>
      <c r="S169" s="15"/>
      <c r="T169" s="15"/>
    </row>
    <row r="170" spans="1:20" s="9" customFormat="1" ht="12.75">
      <c r="A170" s="4"/>
      <c r="B170" s="8"/>
      <c r="C170" s="31">
        <f t="shared" si="14"/>
        <v>145</v>
      </c>
      <c r="D170" s="11">
        <f t="shared" si="15"/>
        <v>0</v>
      </c>
      <c r="E170" s="26">
        <f t="shared" si="16"/>
        <v>0</v>
      </c>
      <c r="F170" s="26">
        <f t="shared" si="12"/>
        <v>0</v>
      </c>
      <c r="G170" s="11">
        <f t="shared" si="17"/>
        <v>0</v>
      </c>
      <c r="H170" s="8"/>
      <c r="I170" s="41">
        <f t="shared" si="13"/>
        <v>0</v>
      </c>
      <c r="O170" s="15"/>
      <c r="P170" s="15"/>
      <c r="Q170" s="15"/>
      <c r="R170" s="15"/>
      <c r="S170" s="15"/>
      <c r="T170" s="15"/>
    </row>
    <row r="171" spans="1:20" s="9" customFormat="1" ht="12.75">
      <c r="A171" s="4"/>
      <c r="B171" s="8"/>
      <c r="C171" s="31">
        <f t="shared" si="14"/>
        <v>146</v>
      </c>
      <c r="D171" s="11">
        <f t="shared" si="15"/>
        <v>0</v>
      </c>
      <c r="E171" s="26">
        <f t="shared" si="16"/>
        <v>0</v>
      </c>
      <c r="F171" s="26">
        <f t="shared" si="12"/>
        <v>0</v>
      </c>
      <c r="G171" s="11">
        <f t="shared" si="17"/>
        <v>0</v>
      </c>
      <c r="H171" s="8"/>
      <c r="I171" s="41">
        <f t="shared" si="13"/>
        <v>0</v>
      </c>
      <c r="O171" s="15"/>
      <c r="P171" s="15"/>
      <c r="Q171" s="15"/>
      <c r="R171" s="15"/>
      <c r="S171" s="15"/>
      <c r="T171" s="15"/>
    </row>
    <row r="172" spans="1:20" s="9" customFormat="1" ht="12.75">
      <c r="A172" s="4"/>
      <c r="B172" s="8"/>
      <c r="C172" s="31">
        <f t="shared" si="14"/>
        <v>147</v>
      </c>
      <c r="D172" s="11">
        <f t="shared" si="15"/>
        <v>0</v>
      </c>
      <c r="E172" s="26">
        <f t="shared" si="16"/>
        <v>0</v>
      </c>
      <c r="F172" s="26">
        <f t="shared" si="12"/>
        <v>0</v>
      </c>
      <c r="G172" s="11">
        <f t="shared" si="17"/>
        <v>0</v>
      </c>
      <c r="H172" s="8"/>
      <c r="I172" s="41">
        <f t="shared" si="13"/>
        <v>0</v>
      </c>
      <c r="O172" s="15"/>
      <c r="P172" s="15"/>
      <c r="Q172" s="15"/>
      <c r="R172" s="15"/>
      <c r="S172" s="15"/>
      <c r="T172" s="15"/>
    </row>
    <row r="173" spans="1:20" s="9" customFormat="1" ht="12.75">
      <c r="A173" s="4"/>
      <c r="B173" s="8"/>
      <c r="C173" s="31">
        <f t="shared" si="14"/>
        <v>148</v>
      </c>
      <c r="D173" s="11">
        <f t="shared" si="15"/>
        <v>0</v>
      </c>
      <c r="E173" s="26">
        <f t="shared" si="16"/>
        <v>0</v>
      </c>
      <c r="F173" s="26">
        <f t="shared" si="12"/>
        <v>0</v>
      </c>
      <c r="G173" s="11">
        <f t="shared" si="17"/>
        <v>0</v>
      </c>
      <c r="H173" s="8"/>
      <c r="I173" s="41">
        <f t="shared" si="13"/>
        <v>0</v>
      </c>
      <c r="O173" s="15"/>
      <c r="P173" s="15"/>
      <c r="Q173" s="15"/>
      <c r="R173" s="15"/>
      <c r="S173" s="15"/>
      <c r="T173" s="15"/>
    </row>
    <row r="174" spans="1:20" s="9" customFormat="1" ht="12.75">
      <c r="A174" s="4"/>
      <c r="B174" s="8"/>
      <c r="C174" s="31">
        <f t="shared" si="14"/>
        <v>149</v>
      </c>
      <c r="D174" s="11">
        <f t="shared" si="15"/>
        <v>0</v>
      </c>
      <c r="E174" s="26">
        <f t="shared" si="16"/>
        <v>0</v>
      </c>
      <c r="F174" s="26">
        <f t="shared" si="12"/>
        <v>0</v>
      </c>
      <c r="G174" s="11">
        <f t="shared" si="17"/>
        <v>0</v>
      </c>
      <c r="H174" s="8"/>
      <c r="I174" s="41">
        <f t="shared" si="13"/>
        <v>0</v>
      </c>
      <c r="O174" s="15"/>
      <c r="P174" s="15"/>
      <c r="Q174" s="15"/>
      <c r="R174" s="15"/>
      <c r="S174" s="15"/>
      <c r="T174" s="15"/>
    </row>
    <row r="175" spans="1:20" s="22" customFormat="1" ht="12.75">
      <c r="A175" s="20"/>
      <c r="B175" s="21"/>
      <c r="C175" s="31">
        <f t="shared" si="14"/>
        <v>150</v>
      </c>
      <c r="D175" s="11">
        <f t="shared" si="15"/>
        <v>0</v>
      </c>
      <c r="E175" s="26">
        <f t="shared" si="16"/>
        <v>0</v>
      </c>
      <c r="F175" s="26">
        <f t="shared" si="12"/>
        <v>0</v>
      </c>
      <c r="G175" s="11">
        <f t="shared" si="17"/>
        <v>0</v>
      </c>
      <c r="H175" s="21"/>
      <c r="I175" s="41">
        <f t="shared" si="13"/>
        <v>0</v>
      </c>
      <c r="O175" s="23"/>
      <c r="P175" s="23"/>
      <c r="Q175" s="23"/>
      <c r="R175" s="23"/>
      <c r="S175" s="23"/>
      <c r="T175" s="23"/>
    </row>
    <row r="176" spans="1:20" s="9" customFormat="1" ht="12.75">
      <c r="A176" s="4"/>
      <c r="B176" s="8"/>
      <c r="C176" s="31">
        <f t="shared" si="14"/>
        <v>151</v>
      </c>
      <c r="D176" s="11">
        <f t="shared" si="15"/>
        <v>0</v>
      </c>
      <c r="E176" s="26">
        <f t="shared" si="16"/>
        <v>0</v>
      </c>
      <c r="F176" s="26">
        <f t="shared" si="12"/>
        <v>0</v>
      </c>
      <c r="G176" s="11">
        <f t="shared" si="17"/>
        <v>0</v>
      </c>
      <c r="H176" s="8"/>
      <c r="I176" s="41">
        <f t="shared" si="13"/>
        <v>0</v>
      </c>
      <c r="O176" s="15"/>
      <c r="P176" s="15"/>
      <c r="Q176" s="15"/>
      <c r="R176" s="15"/>
      <c r="S176" s="15"/>
      <c r="T176" s="15"/>
    </row>
    <row r="177" spans="1:20" s="9" customFormat="1" ht="12.75">
      <c r="A177" s="4"/>
      <c r="B177" s="8"/>
      <c r="C177" s="31">
        <f t="shared" si="14"/>
        <v>152</v>
      </c>
      <c r="D177" s="11">
        <f t="shared" si="15"/>
        <v>0</v>
      </c>
      <c r="E177" s="26">
        <f t="shared" si="16"/>
        <v>0</v>
      </c>
      <c r="F177" s="26">
        <f t="shared" si="12"/>
        <v>0</v>
      </c>
      <c r="G177" s="11">
        <f t="shared" si="17"/>
        <v>0</v>
      </c>
      <c r="H177" s="8"/>
      <c r="I177" s="41">
        <f t="shared" si="13"/>
        <v>0</v>
      </c>
      <c r="O177" s="15"/>
      <c r="P177" s="15"/>
      <c r="Q177" s="15"/>
      <c r="R177" s="15"/>
      <c r="S177" s="15"/>
      <c r="T177" s="15"/>
    </row>
    <row r="178" spans="1:20" s="9" customFormat="1" ht="12.75">
      <c r="A178" s="4"/>
      <c r="B178" s="8"/>
      <c r="C178" s="31">
        <f t="shared" si="14"/>
        <v>153</v>
      </c>
      <c r="D178" s="11">
        <f t="shared" si="15"/>
        <v>0</v>
      </c>
      <c r="E178" s="26">
        <f t="shared" si="16"/>
        <v>0</v>
      </c>
      <c r="F178" s="26">
        <f t="shared" si="12"/>
        <v>0</v>
      </c>
      <c r="G178" s="11">
        <f t="shared" si="17"/>
        <v>0</v>
      </c>
      <c r="H178" s="8"/>
      <c r="I178" s="41">
        <f t="shared" si="13"/>
        <v>0</v>
      </c>
      <c r="O178" s="15"/>
      <c r="P178" s="15"/>
      <c r="Q178" s="15"/>
      <c r="R178" s="15"/>
      <c r="S178" s="15"/>
      <c r="T178" s="15"/>
    </row>
    <row r="179" spans="1:20" s="9" customFormat="1" ht="12.75">
      <c r="A179" s="4"/>
      <c r="B179" s="8"/>
      <c r="C179" s="31">
        <f t="shared" si="14"/>
        <v>154</v>
      </c>
      <c r="D179" s="11">
        <f t="shared" si="15"/>
        <v>0</v>
      </c>
      <c r="E179" s="26">
        <f t="shared" si="16"/>
        <v>0</v>
      </c>
      <c r="F179" s="26">
        <f t="shared" si="12"/>
        <v>0</v>
      </c>
      <c r="G179" s="11">
        <f t="shared" si="17"/>
        <v>0</v>
      </c>
      <c r="H179" s="8"/>
      <c r="I179" s="41">
        <f t="shared" si="13"/>
        <v>0</v>
      </c>
      <c r="O179" s="15"/>
      <c r="P179" s="15"/>
      <c r="Q179" s="15"/>
      <c r="R179" s="15"/>
      <c r="S179" s="15"/>
      <c r="T179" s="15"/>
    </row>
    <row r="180" spans="1:20" s="9" customFormat="1" ht="12.75">
      <c r="A180" s="4"/>
      <c r="B180" s="8"/>
      <c r="C180" s="31">
        <f t="shared" si="14"/>
        <v>155</v>
      </c>
      <c r="D180" s="11">
        <f t="shared" si="15"/>
        <v>0</v>
      </c>
      <c r="E180" s="26">
        <f t="shared" si="16"/>
        <v>0</v>
      </c>
      <c r="F180" s="26">
        <f t="shared" si="12"/>
        <v>0</v>
      </c>
      <c r="G180" s="11">
        <f t="shared" si="17"/>
        <v>0</v>
      </c>
      <c r="H180" s="8"/>
      <c r="I180" s="41">
        <f t="shared" si="13"/>
        <v>0</v>
      </c>
      <c r="O180" s="15"/>
      <c r="P180" s="15"/>
      <c r="Q180" s="15"/>
      <c r="R180" s="15"/>
      <c r="S180" s="15"/>
      <c r="T180" s="15"/>
    </row>
    <row r="181" spans="1:20" s="9" customFormat="1" ht="12.75">
      <c r="A181" s="4"/>
      <c r="B181" s="8"/>
      <c r="C181" s="31">
        <f t="shared" si="14"/>
        <v>156</v>
      </c>
      <c r="D181" s="11">
        <f t="shared" si="15"/>
        <v>0</v>
      </c>
      <c r="E181" s="26">
        <f t="shared" si="16"/>
        <v>0</v>
      </c>
      <c r="F181" s="26">
        <f t="shared" si="12"/>
        <v>0</v>
      </c>
      <c r="G181" s="11">
        <f t="shared" si="17"/>
        <v>0</v>
      </c>
      <c r="H181" s="8"/>
      <c r="I181" s="41">
        <f t="shared" si="13"/>
        <v>0</v>
      </c>
      <c r="O181" s="15"/>
      <c r="P181" s="15"/>
      <c r="Q181" s="15"/>
      <c r="R181" s="15"/>
      <c r="S181" s="15"/>
      <c r="T181" s="15"/>
    </row>
    <row r="182" spans="1:20" s="9" customFormat="1" ht="12.75">
      <c r="A182" s="4"/>
      <c r="B182" s="8"/>
      <c r="C182" s="31">
        <f t="shared" si="14"/>
        <v>157</v>
      </c>
      <c r="D182" s="11">
        <f t="shared" si="15"/>
        <v>0</v>
      </c>
      <c r="E182" s="26">
        <f t="shared" si="16"/>
        <v>0</v>
      </c>
      <c r="F182" s="26">
        <f t="shared" si="12"/>
        <v>0</v>
      </c>
      <c r="G182" s="11">
        <f t="shared" si="17"/>
        <v>0</v>
      </c>
      <c r="H182" s="8"/>
      <c r="I182" s="41">
        <f t="shared" si="13"/>
        <v>0</v>
      </c>
      <c r="O182" s="15"/>
      <c r="P182" s="15"/>
      <c r="Q182" s="15"/>
      <c r="R182" s="15"/>
      <c r="S182" s="15"/>
      <c r="T182" s="15"/>
    </row>
    <row r="183" spans="1:20" s="9" customFormat="1" ht="12.75">
      <c r="A183" s="4"/>
      <c r="B183" s="8"/>
      <c r="C183" s="31">
        <f t="shared" si="14"/>
        <v>158</v>
      </c>
      <c r="D183" s="11">
        <f t="shared" si="15"/>
        <v>0</v>
      </c>
      <c r="E183" s="26">
        <f t="shared" si="16"/>
        <v>0</v>
      </c>
      <c r="F183" s="26">
        <f t="shared" si="12"/>
        <v>0</v>
      </c>
      <c r="G183" s="11">
        <f t="shared" si="17"/>
        <v>0</v>
      </c>
      <c r="H183" s="8"/>
      <c r="I183" s="41">
        <f t="shared" si="13"/>
        <v>0</v>
      </c>
      <c r="O183" s="15"/>
      <c r="P183" s="15"/>
      <c r="Q183" s="15"/>
      <c r="R183" s="15"/>
      <c r="S183" s="15"/>
      <c r="T183" s="15"/>
    </row>
    <row r="184" spans="1:20" s="9" customFormat="1" ht="12.75">
      <c r="A184" s="4"/>
      <c r="B184" s="8"/>
      <c r="C184" s="31">
        <f t="shared" si="14"/>
        <v>159</v>
      </c>
      <c r="D184" s="11">
        <f t="shared" si="15"/>
        <v>0</v>
      </c>
      <c r="E184" s="26">
        <f t="shared" si="16"/>
        <v>0</v>
      </c>
      <c r="F184" s="26">
        <f t="shared" si="12"/>
        <v>0</v>
      </c>
      <c r="G184" s="11">
        <f t="shared" si="17"/>
        <v>0</v>
      </c>
      <c r="H184" s="8"/>
      <c r="I184" s="41">
        <f t="shared" si="13"/>
        <v>0</v>
      </c>
      <c r="O184" s="15"/>
      <c r="P184" s="15"/>
      <c r="Q184" s="15"/>
      <c r="R184" s="15"/>
      <c r="S184" s="15"/>
      <c r="T184" s="15"/>
    </row>
    <row r="185" spans="1:20" s="9" customFormat="1" ht="12.75">
      <c r="A185" s="4"/>
      <c r="B185" s="8"/>
      <c r="C185" s="31">
        <f t="shared" si="14"/>
        <v>160</v>
      </c>
      <c r="D185" s="11">
        <f t="shared" si="15"/>
        <v>0</v>
      </c>
      <c r="E185" s="26">
        <f t="shared" si="16"/>
        <v>0</v>
      </c>
      <c r="F185" s="26">
        <f t="shared" si="12"/>
        <v>0</v>
      </c>
      <c r="G185" s="11">
        <f t="shared" si="17"/>
        <v>0</v>
      </c>
      <c r="H185" s="8"/>
      <c r="I185" s="41">
        <f t="shared" si="13"/>
        <v>0</v>
      </c>
      <c r="O185" s="15"/>
      <c r="P185" s="15"/>
      <c r="Q185" s="15"/>
      <c r="R185" s="15"/>
      <c r="S185" s="15"/>
      <c r="T185" s="15"/>
    </row>
    <row r="186" spans="1:20" s="9" customFormat="1" ht="12.75">
      <c r="A186" s="4"/>
      <c r="B186" s="8"/>
      <c r="C186" s="31">
        <f t="shared" si="14"/>
        <v>161</v>
      </c>
      <c r="D186" s="11">
        <f t="shared" si="15"/>
        <v>0</v>
      </c>
      <c r="E186" s="26">
        <f t="shared" si="16"/>
        <v>0</v>
      </c>
      <c r="F186" s="26">
        <f t="shared" si="12"/>
        <v>0</v>
      </c>
      <c r="G186" s="11">
        <f t="shared" si="17"/>
        <v>0</v>
      </c>
      <c r="H186" s="8"/>
      <c r="I186" s="41">
        <f t="shared" si="13"/>
        <v>0</v>
      </c>
      <c r="O186" s="15"/>
      <c r="P186" s="15"/>
      <c r="Q186" s="15"/>
      <c r="R186" s="15"/>
      <c r="S186" s="15"/>
      <c r="T186" s="15"/>
    </row>
    <row r="187" spans="1:20" s="9" customFormat="1" ht="12.75">
      <c r="A187" s="4"/>
      <c r="B187" s="8"/>
      <c r="C187" s="31">
        <f t="shared" si="14"/>
        <v>162</v>
      </c>
      <c r="D187" s="11">
        <f t="shared" si="15"/>
        <v>0</v>
      </c>
      <c r="E187" s="26">
        <f t="shared" si="16"/>
        <v>0</v>
      </c>
      <c r="F187" s="26">
        <f t="shared" si="12"/>
        <v>0</v>
      </c>
      <c r="G187" s="11">
        <f t="shared" si="17"/>
        <v>0</v>
      </c>
      <c r="H187" s="8"/>
      <c r="I187" s="41">
        <f t="shared" si="13"/>
        <v>0</v>
      </c>
      <c r="O187" s="15"/>
      <c r="P187" s="15"/>
      <c r="Q187" s="15"/>
      <c r="R187" s="15"/>
      <c r="S187" s="15"/>
      <c r="T187" s="15"/>
    </row>
    <row r="188" spans="1:20" s="9" customFormat="1" ht="12.75">
      <c r="A188" s="4"/>
      <c r="B188" s="8"/>
      <c r="C188" s="31">
        <f t="shared" si="14"/>
        <v>163</v>
      </c>
      <c r="D188" s="11">
        <f t="shared" si="15"/>
        <v>0</v>
      </c>
      <c r="E188" s="26">
        <f t="shared" si="16"/>
        <v>0</v>
      </c>
      <c r="F188" s="26">
        <f t="shared" si="12"/>
        <v>0</v>
      </c>
      <c r="G188" s="11">
        <f t="shared" si="17"/>
        <v>0</v>
      </c>
      <c r="H188" s="8"/>
      <c r="I188" s="41">
        <f t="shared" si="13"/>
        <v>0</v>
      </c>
      <c r="O188" s="15"/>
      <c r="P188" s="15"/>
      <c r="Q188" s="15"/>
      <c r="R188" s="15"/>
      <c r="S188" s="15"/>
      <c r="T188" s="15"/>
    </row>
    <row r="189" spans="1:20" s="9" customFormat="1" ht="12.75">
      <c r="A189" s="4"/>
      <c r="B189" s="8"/>
      <c r="C189" s="31">
        <f t="shared" si="14"/>
        <v>164</v>
      </c>
      <c r="D189" s="11">
        <f t="shared" si="15"/>
        <v>0</v>
      </c>
      <c r="E189" s="26">
        <f t="shared" si="16"/>
        <v>0</v>
      </c>
      <c r="F189" s="26">
        <f t="shared" si="12"/>
        <v>0</v>
      </c>
      <c r="G189" s="11">
        <f t="shared" si="17"/>
        <v>0</v>
      </c>
      <c r="H189" s="8"/>
      <c r="I189" s="41">
        <f t="shared" si="13"/>
        <v>0</v>
      </c>
      <c r="O189" s="15"/>
      <c r="P189" s="15"/>
      <c r="Q189" s="15"/>
      <c r="R189" s="15"/>
      <c r="S189" s="15"/>
      <c r="T189" s="15"/>
    </row>
    <row r="190" spans="1:20" s="22" customFormat="1" ht="12.75">
      <c r="A190" s="20"/>
      <c r="B190" s="21"/>
      <c r="C190" s="31">
        <f t="shared" si="14"/>
        <v>165</v>
      </c>
      <c r="D190" s="11">
        <f t="shared" si="15"/>
        <v>0</v>
      </c>
      <c r="E190" s="26">
        <f t="shared" si="16"/>
        <v>0</v>
      </c>
      <c r="F190" s="26">
        <f t="shared" si="12"/>
        <v>0</v>
      </c>
      <c r="G190" s="11">
        <f t="shared" si="17"/>
        <v>0</v>
      </c>
      <c r="H190" s="21"/>
      <c r="I190" s="41">
        <f t="shared" si="13"/>
        <v>0</v>
      </c>
      <c r="O190" s="23"/>
      <c r="P190" s="23"/>
      <c r="Q190" s="23"/>
      <c r="R190" s="23"/>
      <c r="S190" s="23"/>
      <c r="T190" s="23"/>
    </row>
    <row r="191" spans="1:20" s="9" customFormat="1" ht="12.75">
      <c r="A191" s="4"/>
      <c r="B191" s="8"/>
      <c r="C191" s="31">
        <f t="shared" si="14"/>
        <v>166</v>
      </c>
      <c r="D191" s="11">
        <f t="shared" si="15"/>
        <v>0</v>
      </c>
      <c r="E191" s="26">
        <f t="shared" si="16"/>
        <v>0</v>
      </c>
      <c r="F191" s="26">
        <f t="shared" si="12"/>
        <v>0</v>
      </c>
      <c r="G191" s="11">
        <f t="shared" si="17"/>
        <v>0</v>
      </c>
      <c r="H191" s="8"/>
      <c r="I191" s="41">
        <f t="shared" si="13"/>
        <v>0</v>
      </c>
      <c r="O191" s="15"/>
      <c r="P191" s="15"/>
      <c r="Q191" s="15"/>
      <c r="R191" s="15"/>
      <c r="S191" s="15"/>
      <c r="T191" s="15"/>
    </row>
    <row r="192" spans="1:20" s="9" customFormat="1" ht="12.75">
      <c r="A192" s="4"/>
      <c r="B192" s="8"/>
      <c r="C192" s="31">
        <f t="shared" si="14"/>
        <v>167</v>
      </c>
      <c r="D192" s="11">
        <f t="shared" si="15"/>
        <v>0</v>
      </c>
      <c r="E192" s="26">
        <f t="shared" si="16"/>
        <v>0</v>
      </c>
      <c r="F192" s="26">
        <f t="shared" si="12"/>
        <v>0</v>
      </c>
      <c r="G192" s="11">
        <f t="shared" si="17"/>
        <v>0</v>
      </c>
      <c r="H192" s="8"/>
      <c r="I192" s="41">
        <f t="shared" si="13"/>
        <v>0</v>
      </c>
      <c r="O192" s="15"/>
      <c r="P192" s="15"/>
      <c r="Q192" s="15"/>
      <c r="R192" s="15"/>
      <c r="S192" s="15"/>
      <c r="T192" s="15"/>
    </row>
    <row r="193" spans="1:20" s="9" customFormat="1" ht="12.75">
      <c r="A193" s="4"/>
      <c r="B193" s="8"/>
      <c r="C193" s="31">
        <f t="shared" si="14"/>
        <v>168</v>
      </c>
      <c r="D193" s="11">
        <f t="shared" si="15"/>
        <v>0</v>
      </c>
      <c r="E193" s="26">
        <f t="shared" si="16"/>
        <v>0</v>
      </c>
      <c r="F193" s="26">
        <f t="shared" si="12"/>
        <v>0</v>
      </c>
      <c r="G193" s="11">
        <f t="shared" si="17"/>
        <v>0</v>
      </c>
      <c r="H193" s="8"/>
      <c r="I193" s="41">
        <f t="shared" si="13"/>
        <v>0</v>
      </c>
      <c r="O193" s="15"/>
      <c r="P193" s="15"/>
      <c r="Q193" s="15"/>
      <c r="R193" s="15"/>
      <c r="S193" s="15"/>
      <c r="T193" s="15"/>
    </row>
    <row r="194" spans="1:20" s="9" customFormat="1" ht="12.75">
      <c r="A194" s="4"/>
      <c r="B194" s="8"/>
      <c r="C194" s="31">
        <f t="shared" si="14"/>
        <v>169</v>
      </c>
      <c r="D194" s="11">
        <f t="shared" si="15"/>
        <v>0</v>
      </c>
      <c r="E194" s="26">
        <f t="shared" si="16"/>
        <v>0</v>
      </c>
      <c r="F194" s="26">
        <f t="shared" si="12"/>
        <v>0</v>
      </c>
      <c r="G194" s="11">
        <f t="shared" si="17"/>
        <v>0</v>
      </c>
      <c r="H194" s="8"/>
      <c r="I194" s="41">
        <f t="shared" si="13"/>
        <v>0</v>
      </c>
      <c r="O194" s="15"/>
      <c r="P194" s="15"/>
      <c r="Q194" s="15"/>
      <c r="R194" s="15"/>
      <c r="S194" s="15"/>
      <c r="T194" s="15"/>
    </row>
    <row r="195" spans="1:20" s="9" customFormat="1" ht="12.75">
      <c r="A195" s="4"/>
      <c r="B195" s="8"/>
      <c r="C195" s="31">
        <f t="shared" si="14"/>
        <v>170</v>
      </c>
      <c r="D195" s="11">
        <f t="shared" si="15"/>
        <v>0</v>
      </c>
      <c r="E195" s="26">
        <f t="shared" si="16"/>
        <v>0</v>
      </c>
      <c r="F195" s="26">
        <f t="shared" si="12"/>
        <v>0</v>
      </c>
      <c r="G195" s="11">
        <f t="shared" si="17"/>
        <v>0</v>
      </c>
      <c r="H195" s="8"/>
      <c r="I195" s="41">
        <f t="shared" si="13"/>
        <v>0</v>
      </c>
      <c r="O195" s="15"/>
      <c r="P195" s="15"/>
      <c r="Q195" s="15"/>
      <c r="R195" s="15"/>
      <c r="S195" s="15"/>
      <c r="T195" s="15"/>
    </row>
    <row r="196" spans="1:20" s="9" customFormat="1" ht="12.75">
      <c r="A196" s="4"/>
      <c r="B196" s="8"/>
      <c r="C196" s="31">
        <f t="shared" si="14"/>
        <v>171</v>
      </c>
      <c r="D196" s="11">
        <f t="shared" si="15"/>
        <v>0</v>
      </c>
      <c r="E196" s="26">
        <f t="shared" si="16"/>
        <v>0</v>
      </c>
      <c r="F196" s="26">
        <f t="shared" si="12"/>
        <v>0</v>
      </c>
      <c r="G196" s="11">
        <f t="shared" si="17"/>
        <v>0</v>
      </c>
      <c r="H196" s="8"/>
      <c r="I196" s="41">
        <f t="shared" si="13"/>
        <v>0</v>
      </c>
      <c r="O196" s="15"/>
      <c r="P196" s="15"/>
      <c r="Q196" s="15"/>
      <c r="R196" s="15"/>
      <c r="S196" s="15"/>
      <c r="T196" s="15"/>
    </row>
    <row r="197" spans="1:20" s="9" customFormat="1" ht="12.75">
      <c r="A197" s="4"/>
      <c r="B197" s="8"/>
      <c r="C197" s="31">
        <f t="shared" si="14"/>
        <v>172</v>
      </c>
      <c r="D197" s="11">
        <f t="shared" si="15"/>
        <v>0</v>
      </c>
      <c r="E197" s="26">
        <f t="shared" si="16"/>
        <v>0</v>
      </c>
      <c r="F197" s="26">
        <f t="shared" si="12"/>
        <v>0</v>
      </c>
      <c r="G197" s="11">
        <f t="shared" si="17"/>
        <v>0</v>
      </c>
      <c r="H197" s="8"/>
      <c r="I197" s="41">
        <f t="shared" si="13"/>
        <v>0</v>
      </c>
      <c r="O197" s="15"/>
      <c r="P197" s="15"/>
      <c r="Q197" s="15"/>
      <c r="R197" s="15"/>
      <c r="S197" s="15"/>
      <c r="T197" s="15"/>
    </row>
    <row r="198" spans="1:20" s="9" customFormat="1" ht="12.75">
      <c r="A198" s="4"/>
      <c r="B198" s="8"/>
      <c r="C198" s="31">
        <f t="shared" si="14"/>
        <v>173</v>
      </c>
      <c r="D198" s="11">
        <f t="shared" si="15"/>
        <v>0</v>
      </c>
      <c r="E198" s="26">
        <f t="shared" si="16"/>
        <v>0</v>
      </c>
      <c r="F198" s="26">
        <f t="shared" si="12"/>
        <v>0</v>
      </c>
      <c r="G198" s="11">
        <f t="shared" si="17"/>
        <v>0</v>
      </c>
      <c r="H198" s="8"/>
      <c r="I198" s="41">
        <f t="shared" si="13"/>
        <v>0</v>
      </c>
      <c r="O198" s="15"/>
      <c r="P198" s="15"/>
      <c r="Q198" s="15"/>
      <c r="R198" s="15"/>
      <c r="S198" s="15"/>
      <c r="T198" s="15"/>
    </row>
    <row r="199" spans="1:20" s="9" customFormat="1" ht="12.75">
      <c r="A199" s="4"/>
      <c r="B199" s="8"/>
      <c r="C199" s="31">
        <f t="shared" si="14"/>
        <v>174</v>
      </c>
      <c r="D199" s="11">
        <f t="shared" si="15"/>
        <v>0</v>
      </c>
      <c r="E199" s="26">
        <f t="shared" si="16"/>
        <v>0</v>
      </c>
      <c r="F199" s="26">
        <f t="shared" si="12"/>
        <v>0</v>
      </c>
      <c r="G199" s="11">
        <f t="shared" si="17"/>
        <v>0</v>
      </c>
      <c r="H199" s="8"/>
      <c r="I199" s="41">
        <f t="shared" si="13"/>
        <v>0</v>
      </c>
      <c r="O199" s="15"/>
      <c r="P199" s="15"/>
      <c r="Q199" s="15"/>
      <c r="R199" s="15"/>
      <c r="S199" s="15"/>
      <c r="T199" s="15"/>
    </row>
    <row r="200" spans="1:20" s="9" customFormat="1" ht="12.75">
      <c r="A200" s="4"/>
      <c r="B200" s="8"/>
      <c r="C200" s="31">
        <f t="shared" si="14"/>
        <v>175</v>
      </c>
      <c r="D200" s="11">
        <f t="shared" si="15"/>
        <v>0</v>
      </c>
      <c r="E200" s="26">
        <f t="shared" si="16"/>
        <v>0</v>
      </c>
      <c r="F200" s="26">
        <f t="shared" si="12"/>
        <v>0</v>
      </c>
      <c r="G200" s="11">
        <f t="shared" si="17"/>
        <v>0</v>
      </c>
      <c r="H200" s="8"/>
      <c r="I200" s="41">
        <f t="shared" si="13"/>
        <v>0</v>
      </c>
      <c r="O200" s="15"/>
      <c r="P200" s="15"/>
      <c r="Q200" s="15"/>
      <c r="R200" s="15"/>
      <c r="S200" s="15"/>
      <c r="T200" s="15"/>
    </row>
    <row r="201" spans="1:20" s="9" customFormat="1" ht="12.75">
      <c r="A201" s="4"/>
      <c r="B201" s="8"/>
      <c r="C201" s="31">
        <f t="shared" si="14"/>
        <v>176</v>
      </c>
      <c r="D201" s="11">
        <f t="shared" si="15"/>
        <v>0</v>
      </c>
      <c r="E201" s="26">
        <f t="shared" si="16"/>
        <v>0</v>
      </c>
      <c r="F201" s="26">
        <f t="shared" si="12"/>
        <v>0</v>
      </c>
      <c r="G201" s="11">
        <f t="shared" si="17"/>
        <v>0</v>
      </c>
      <c r="H201" s="8"/>
      <c r="I201" s="41">
        <f t="shared" si="13"/>
        <v>0</v>
      </c>
      <c r="O201" s="15"/>
      <c r="P201" s="15"/>
      <c r="Q201" s="15"/>
      <c r="R201" s="15"/>
      <c r="S201" s="15"/>
      <c r="T201" s="15"/>
    </row>
    <row r="202" spans="1:20" s="9" customFormat="1" ht="12.75">
      <c r="A202" s="4"/>
      <c r="B202" s="8"/>
      <c r="C202" s="31">
        <f t="shared" si="14"/>
        <v>177</v>
      </c>
      <c r="D202" s="11">
        <f t="shared" si="15"/>
        <v>0</v>
      </c>
      <c r="E202" s="26">
        <f t="shared" si="16"/>
        <v>0</v>
      </c>
      <c r="F202" s="26">
        <f t="shared" si="12"/>
        <v>0</v>
      </c>
      <c r="G202" s="11">
        <f t="shared" si="17"/>
        <v>0</v>
      </c>
      <c r="H202" s="8"/>
      <c r="I202" s="41">
        <f t="shared" si="13"/>
        <v>0</v>
      </c>
      <c r="O202" s="15"/>
      <c r="P202" s="15"/>
      <c r="Q202" s="15"/>
      <c r="R202" s="15"/>
      <c r="S202" s="15"/>
      <c r="T202" s="15"/>
    </row>
    <row r="203" spans="1:20" s="9" customFormat="1" ht="12.75">
      <c r="A203" s="4"/>
      <c r="B203" s="8"/>
      <c r="C203" s="31">
        <f t="shared" si="14"/>
        <v>178</v>
      </c>
      <c r="D203" s="11">
        <f t="shared" si="15"/>
        <v>0</v>
      </c>
      <c r="E203" s="26">
        <f t="shared" si="16"/>
        <v>0</v>
      </c>
      <c r="F203" s="26">
        <f t="shared" si="12"/>
        <v>0</v>
      </c>
      <c r="G203" s="11">
        <f t="shared" si="17"/>
        <v>0</v>
      </c>
      <c r="H203" s="8"/>
      <c r="I203" s="41">
        <f t="shared" si="13"/>
        <v>0</v>
      </c>
      <c r="O203" s="15"/>
      <c r="P203" s="15"/>
      <c r="Q203" s="15"/>
      <c r="R203" s="15"/>
      <c r="S203" s="15"/>
      <c r="T203" s="15"/>
    </row>
    <row r="204" spans="1:20" s="9" customFormat="1" ht="12.75">
      <c r="A204" s="4"/>
      <c r="B204" s="8"/>
      <c r="C204" s="31">
        <f t="shared" si="14"/>
        <v>179</v>
      </c>
      <c r="D204" s="11">
        <f t="shared" si="15"/>
        <v>0</v>
      </c>
      <c r="E204" s="26">
        <f t="shared" si="16"/>
        <v>0</v>
      </c>
      <c r="F204" s="26">
        <f t="shared" si="12"/>
        <v>0</v>
      </c>
      <c r="G204" s="11">
        <f t="shared" si="17"/>
        <v>0</v>
      </c>
      <c r="H204" s="8"/>
      <c r="I204" s="41">
        <f t="shared" si="13"/>
        <v>0</v>
      </c>
      <c r="O204" s="15"/>
      <c r="P204" s="15"/>
      <c r="Q204" s="15"/>
      <c r="R204" s="15"/>
      <c r="S204" s="15"/>
      <c r="T204" s="15"/>
    </row>
    <row r="205" spans="1:20" s="22" customFormat="1" ht="12.75">
      <c r="A205" s="20"/>
      <c r="B205" s="21"/>
      <c r="C205" s="31">
        <f t="shared" si="14"/>
        <v>180</v>
      </c>
      <c r="D205" s="11">
        <f t="shared" si="15"/>
        <v>0</v>
      </c>
      <c r="E205" s="26">
        <f t="shared" si="16"/>
        <v>0</v>
      </c>
      <c r="F205" s="26">
        <f t="shared" si="12"/>
        <v>0</v>
      </c>
      <c r="G205" s="11">
        <f t="shared" si="17"/>
        <v>0</v>
      </c>
      <c r="H205" s="21"/>
      <c r="I205" s="41">
        <f t="shared" si="13"/>
        <v>0</v>
      </c>
      <c r="O205" s="23"/>
      <c r="P205" s="23"/>
      <c r="Q205" s="23"/>
      <c r="R205" s="23"/>
      <c r="S205" s="23"/>
      <c r="T205" s="23"/>
    </row>
    <row r="206" spans="1:20" s="9" customFormat="1" ht="12.75">
      <c r="A206" s="4"/>
      <c r="B206" s="8"/>
      <c r="C206" s="31">
        <f t="shared" si="14"/>
        <v>181</v>
      </c>
      <c r="D206" s="11">
        <f t="shared" si="15"/>
        <v>0</v>
      </c>
      <c r="E206" s="26">
        <f t="shared" si="16"/>
        <v>0</v>
      </c>
      <c r="F206" s="26">
        <f t="shared" si="12"/>
        <v>0</v>
      </c>
      <c r="G206" s="11">
        <f t="shared" si="17"/>
        <v>0</v>
      </c>
      <c r="H206" s="8"/>
      <c r="I206" s="41">
        <f t="shared" si="13"/>
        <v>0</v>
      </c>
      <c r="O206" s="15"/>
      <c r="P206" s="15"/>
      <c r="Q206" s="15"/>
      <c r="R206" s="15"/>
      <c r="S206" s="15"/>
      <c r="T206" s="15"/>
    </row>
    <row r="207" spans="1:20" s="9" customFormat="1" ht="12.75">
      <c r="A207" s="4"/>
      <c r="B207" s="8"/>
      <c r="C207" s="31">
        <f t="shared" si="14"/>
        <v>182</v>
      </c>
      <c r="D207" s="11">
        <f t="shared" si="15"/>
        <v>0</v>
      </c>
      <c r="E207" s="26">
        <f t="shared" si="16"/>
        <v>0</v>
      </c>
      <c r="F207" s="26">
        <f t="shared" si="12"/>
        <v>0</v>
      </c>
      <c r="G207" s="11">
        <f t="shared" si="17"/>
        <v>0</v>
      </c>
      <c r="H207" s="8"/>
      <c r="I207" s="41">
        <f t="shared" si="13"/>
        <v>0</v>
      </c>
      <c r="O207" s="15"/>
      <c r="P207" s="15"/>
      <c r="Q207" s="15"/>
      <c r="R207" s="15"/>
      <c r="S207" s="15"/>
      <c r="T207" s="15"/>
    </row>
    <row r="208" spans="1:20" s="9" customFormat="1" ht="12.75">
      <c r="A208" s="4"/>
      <c r="B208" s="8"/>
      <c r="C208" s="31">
        <f t="shared" si="14"/>
        <v>183</v>
      </c>
      <c r="D208" s="11">
        <f t="shared" si="15"/>
        <v>0</v>
      </c>
      <c r="E208" s="26">
        <f t="shared" si="16"/>
        <v>0</v>
      </c>
      <c r="F208" s="26">
        <f t="shared" si="12"/>
        <v>0</v>
      </c>
      <c r="G208" s="11">
        <f t="shared" si="17"/>
        <v>0</v>
      </c>
      <c r="H208" s="8"/>
      <c r="I208" s="41">
        <f t="shared" si="13"/>
        <v>0</v>
      </c>
      <c r="O208" s="15"/>
      <c r="P208" s="15"/>
      <c r="Q208" s="15"/>
      <c r="R208" s="15"/>
      <c r="S208" s="15"/>
      <c r="T208" s="15"/>
    </row>
    <row r="209" spans="1:20" s="9" customFormat="1" ht="12.75">
      <c r="A209" s="4"/>
      <c r="B209" s="8"/>
      <c r="C209" s="31">
        <f t="shared" si="14"/>
        <v>184</v>
      </c>
      <c r="D209" s="11">
        <f t="shared" si="15"/>
        <v>0</v>
      </c>
      <c r="E209" s="26">
        <f t="shared" si="16"/>
        <v>0</v>
      </c>
      <c r="F209" s="26">
        <f t="shared" si="12"/>
        <v>0</v>
      </c>
      <c r="G209" s="11">
        <f t="shared" si="17"/>
        <v>0</v>
      </c>
      <c r="H209" s="8"/>
      <c r="I209" s="41">
        <f t="shared" si="13"/>
        <v>0</v>
      </c>
      <c r="O209" s="15"/>
      <c r="P209" s="15"/>
      <c r="Q209" s="15"/>
      <c r="R209" s="15"/>
      <c r="S209" s="15"/>
      <c r="T209" s="15"/>
    </row>
    <row r="210" spans="1:20" s="9" customFormat="1" ht="12.75">
      <c r="A210" s="4"/>
      <c r="B210" s="8"/>
      <c r="C210" s="31">
        <f t="shared" si="14"/>
        <v>185</v>
      </c>
      <c r="D210" s="11">
        <f t="shared" si="15"/>
        <v>0</v>
      </c>
      <c r="E210" s="26">
        <f t="shared" si="16"/>
        <v>0</v>
      </c>
      <c r="F210" s="26">
        <f t="shared" si="12"/>
        <v>0</v>
      </c>
      <c r="G210" s="11">
        <f t="shared" si="17"/>
        <v>0</v>
      </c>
      <c r="H210" s="8"/>
      <c r="I210" s="41">
        <f t="shared" si="13"/>
        <v>0</v>
      </c>
      <c r="O210" s="15"/>
      <c r="P210" s="15"/>
      <c r="Q210" s="15"/>
      <c r="R210" s="15"/>
      <c r="S210" s="15"/>
      <c r="T210" s="15"/>
    </row>
    <row r="211" spans="1:20" s="9" customFormat="1" ht="12.75">
      <c r="A211" s="4"/>
      <c r="B211" s="8"/>
      <c r="C211" s="31">
        <f t="shared" si="14"/>
        <v>186</v>
      </c>
      <c r="D211" s="11">
        <f t="shared" si="15"/>
        <v>0</v>
      </c>
      <c r="E211" s="26">
        <f t="shared" si="16"/>
        <v>0</v>
      </c>
      <c r="F211" s="26">
        <f t="shared" si="12"/>
        <v>0</v>
      </c>
      <c r="G211" s="11">
        <f t="shared" si="17"/>
        <v>0</v>
      </c>
      <c r="H211" s="8"/>
      <c r="I211" s="41">
        <f t="shared" si="13"/>
        <v>0</v>
      </c>
      <c r="O211" s="15"/>
      <c r="P211" s="15"/>
      <c r="Q211" s="15"/>
      <c r="R211" s="15"/>
      <c r="S211" s="15"/>
      <c r="T211" s="15"/>
    </row>
    <row r="212" spans="1:20" s="9" customFormat="1" ht="12.75">
      <c r="A212" s="4"/>
      <c r="B212" s="8"/>
      <c r="C212" s="31">
        <f t="shared" si="14"/>
        <v>187</v>
      </c>
      <c r="D212" s="11">
        <f t="shared" si="15"/>
        <v>0</v>
      </c>
      <c r="E212" s="26">
        <f t="shared" si="16"/>
        <v>0</v>
      </c>
      <c r="F212" s="26">
        <f t="shared" si="12"/>
        <v>0</v>
      </c>
      <c r="G212" s="11">
        <f t="shared" si="17"/>
        <v>0</v>
      </c>
      <c r="H212" s="8"/>
      <c r="I212" s="41">
        <f t="shared" si="13"/>
        <v>0</v>
      </c>
      <c r="O212" s="15"/>
      <c r="P212" s="15"/>
      <c r="Q212" s="15"/>
      <c r="R212" s="15"/>
      <c r="S212" s="15"/>
      <c r="T212" s="15"/>
    </row>
    <row r="213" spans="1:20" s="9" customFormat="1" ht="12.75">
      <c r="A213" s="4"/>
      <c r="B213" s="8"/>
      <c r="C213" s="31">
        <f t="shared" si="14"/>
        <v>188</v>
      </c>
      <c r="D213" s="11">
        <f t="shared" si="15"/>
        <v>0</v>
      </c>
      <c r="E213" s="26">
        <f t="shared" si="16"/>
        <v>0</v>
      </c>
      <c r="F213" s="26">
        <f t="shared" si="12"/>
        <v>0</v>
      </c>
      <c r="G213" s="11">
        <f t="shared" si="17"/>
        <v>0</v>
      </c>
      <c r="H213" s="8"/>
      <c r="I213" s="41">
        <f t="shared" si="13"/>
        <v>0</v>
      </c>
      <c r="O213" s="15"/>
      <c r="P213" s="15"/>
      <c r="Q213" s="15"/>
      <c r="R213" s="15"/>
      <c r="S213" s="15"/>
      <c r="T213" s="15"/>
    </row>
    <row r="214" spans="1:20" s="9" customFormat="1" ht="12.75">
      <c r="A214" s="4"/>
      <c r="B214" s="8"/>
      <c r="C214" s="31">
        <f t="shared" si="14"/>
        <v>189</v>
      </c>
      <c r="D214" s="11">
        <f t="shared" si="15"/>
        <v>0</v>
      </c>
      <c r="E214" s="26">
        <f t="shared" si="16"/>
        <v>0</v>
      </c>
      <c r="F214" s="26">
        <f t="shared" si="12"/>
        <v>0</v>
      </c>
      <c r="G214" s="11">
        <f t="shared" si="17"/>
        <v>0</v>
      </c>
      <c r="H214" s="8"/>
      <c r="I214" s="41">
        <f t="shared" si="13"/>
        <v>0</v>
      </c>
      <c r="O214" s="15"/>
      <c r="P214" s="15"/>
      <c r="Q214" s="15"/>
      <c r="R214" s="15"/>
      <c r="S214" s="15"/>
      <c r="T214" s="15"/>
    </row>
    <row r="215" spans="1:20" s="9" customFormat="1" ht="12.75">
      <c r="A215" s="4"/>
      <c r="B215" s="8"/>
      <c r="C215" s="31">
        <f t="shared" si="14"/>
        <v>190</v>
      </c>
      <c r="D215" s="11">
        <f t="shared" si="15"/>
        <v>0</v>
      </c>
      <c r="E215" s="26">
        <f t="shared" si="16"/>
        <v>0</v>
      </c>
      <c r="F215" s="26">
        <f t="shared" si="12"/>
        <v>0</v>
      </c>
      <c r="G215" s="11">
        <f t="shared" si="17"/>
        <v>0</v>
      </c>
      <c r="H215" s="8"/>
      <c r="I215" s="41">
        <f t="shared" si="13"/>
        <v>0</v>
      </c>
      <c r="O215" s="15"/>
      <c r="P215" s="15"/>
      <c r="Q215" s="15"/>
      <c r="R215" s="15"/>
      <c r="S215" s="15"/>
      <c r="T215" s="15"/>
    </row>
    <row r="216" spans="1:20" s="9" customFormat="1" ht="12.75">
      <c r="A216" s="4"/>
      <c r="B216" s="8"/>
      <c r="C216" s="31">
        <f t="shared" si="14"/>
        <v>191</v>
      </c>
      <c r="D216" s="11">
        <f t="shared" si="15"/>
        <v>0</v>
      </c>
      <c r="E216" s="26">
        <f t="shared" si="16"/>
        <v>0</v>
      </c>
      <c r="F216" s="26">
        <f t="shared" si="12"/>
        <v>0</v>
      </c>
      <c r="G216" s="11">
        <f t="shared" si="17"/>
        <v>0</v>
      </c>
      <c r="H216" s="8"/>
      <c r="I216" s="41">
        <f t="shared" si="13"/>
        <v>0</v>
      </c>
      <c r="O216" s="15"/>
      <c r="P216" s="15"/>
      <c r="Q216" s="15"/>
      <c r="R216" s="15"/>
      <c r="S216" s="15"/>
      <c r="T216" s="15"/>
    </row>
    <row r="217" spans="1:20" s="9" customFormat="1" ht="12.75">
      <c r="A217" s="4"/>
      <c r="B217" s="8"/>
      <c r="C217" s="31">
        <f t="shared" si="14"/>
        <v>192</v>
      </c>
      <c r="D217" s="11">
        <f t="shared" si="15"/>
        <v>0</v>
      </c>
      <c r="E217" s="26">
        <f t="shared" si="16"/>
        <v>0</v>
      </c>
      <c r="F217" s="26">
        <f t="shared" si="12"/>
        <v>0</v>
      </c>
      <c r="G217" s="11">
        <f t="shared" si="17"/>
        <v>0</v>
      </c>
      <c r="H217" s="8"/>
      <c r="I217" s="41">
        <f t="shared" si="13"/>
        <v>0</v>
      </c>
      <c r="O217" s="15"/>
      <c r="P217" s="15"/>
      <c r="Q217" s="15"/>
      <c r="R217" s="15"/>
      <c r="S217" s="15"/>
      <c r="T217" s="15"/>
    </row>
    <row r="218" spans="1:20" s="9" customFormat="1" ht="12.75">
      <c r="A218" s="4"/>
      <c r="B218" s="8"/>
      <c r="C218" s="31">
        <f t="shared" si="14"/>
        <v>193</v>
      </c>
      <c r="D218" s="11">
        <f t="shared" si="15"/>
        <v>0</v>
      </c>
      <c r="E218" s="26">
        <f t="shared" si="16"/>
        <v>0</v>
      </c>
      <c r="F218" s="26">
        <f t="shared" si="12"/>
        <v>0</v>
      </c>
      <c r="G218" s="11">
        <f t="shared" si="17"/>
        <v>0</v>
      </c>
      <c r="H218" s="8"/>
      <c r="I218" s="41">
        <f t="shared" si="13"/>
        <v>0</v>
      </c>
      <c r="O218" s="15"/>
      <c r="P218" s="15"/>
      <c r="Q218" s="15"/>
      <c r="R218" s="15"/>
      <c r="S218" s="15"/>
      <c r="T218" s="15"/>
    </row>
    <row r="219" spans="1:20" s="9" customFormat="1" ht="12.75">
      <c r="A219" s="4"/>
      <c r="B219" s="8"/>
      <c r="C219" s="31">
        <f t="shared" si="14"/>
        <v>194</v>
      </c>
      <c r="D219" s="11">
        <f t="shared" si="15"/>
        <v>0</v>
      </c>
      <c r="E219" s="26">
        <f t="shared" si="16"/>
        <v>0</v>
      </c>
      <c r="F219" s="26">
        <f aca="true" t="shared" si="18" ref="F219:F282">IF(C219&lt;=$E$12,$E$10,0)</f>
        <v>0</v>
      </c>
      <c r="G219" s="11">
        <f t="shared" si="17"/>
        <v>0</v>
      </c>
      <c r="H219" s="8"/>
      <c r="I219" s="41">
        <f aca="true" t="shared" si="19" ref="I219:I282">IF(F219=0,0,1)</f>
        <v>0</v>
      </c>
      <c r="O219" s="15"/>
      <c r="P219" s="15"/>
      <c r="Q219" s="15"/>
      <c r="R219" s="15"/>
      <c r="S219" s="15"/>
      <c r="T219" s="15"/>
    </row>
    <row r="220" spans="1:20" s="22" customFormat="1" ht="12.75">
      <c r="A220" s="20"/>
      <c r="B220" s="21"/>
      <c r="C220" s="31">
        <f aca="true" t="shared" si="20" ref="C220:C283">C219+1</f>
        <v>195</v>
      </c>
      <c r="D220" s="11">
        <f aca="true" t="shared" si="21" ref="D220:D283">IF((F220-E220)&lt;=0,0,(ROUND(F220-E220-$E$13,0)))</f>
        <v>0</v>
      </c>
      <c r="E220" s="26">
        <f aca="true" t="shared" si="22" ref="E220:E283">ROUND(G219*$A$14,0)</f>
        <v>0</v>
      </c>
      <c r="F220" s="26">
        <f t="shared" si="18"/>
        <v>0</v>
      </c>
      <c r="G220" s="11">
        <f aca="true" t="shared" si="23" ref="G220:G283">IF(G219-D220&lt;=20,0,G219-D220)</f>
        <v>0</v>
      </c>
      <c r="H220" s="8"/>
      <c r="I220" s="41">
        <f t="shared" si="19"/>
        <v>0</v>
      </c>
      <c r="O220" s="23"/>
      <c r="P220" s="23"/>
      <c r="Q220" s="23"/>
      <c r="R220" s="23"/>
      <c r="S220" s="23"/>
      <c r="T220" s="23"/>
    </row>
    <row r="221" spans="1:20" s="9" customFormat="1" ht="12.75">
      <c r="A221" s="4"/>
      <c r="B221" s="8"/>
      <c r="C221" s="31">
        <f t="shared" si="20"/>
        <v>196</v>
      </c>
      <c r="D221" s="11">
        <f t="shared" si="21"/>
        <v>0</v>
      </c>
      <c r="E221" s="26">
        <f t="shared" si="22"/>
        <v>0</v>
      </c>
      <c r="F221" s="26">
        <f t="shared" si="18"/>
        <v>0</v>
      </c>
      <c r="G221" s="11">
        <f t="shared" si="23"/>
        <v>0</v>
      </c>
      <c r="H221" s="8"/>
      <c r="I221" s="41">
        <f t="shared" si="19"/>
        <v>0</v>
      </c>
      <c r="O221" s="15"/>
      <c r="P221" s="15"/>
      <c r="Q221" s="15"/>
      <c r="R221" s="15"/>
      <c r="S221" s="15"/>
      <c r="T221" s="15"/>
    </row>
    <row r="222" spans="1:20" s="9" customFormat="1" ht="12.75">
      <c r="A222" s="4"/>
      <c r="B222" s="8"/>
      <c r="C222" s="31">
        <f t="shared" si="20"/>
        <v>197</v>
      </c>
      <c r="D222" s="11">
        <f t="shared" si="21"/>
        <v>0</v>
      </c>
      <c r="E222" s="26">
        <f t="shared" si="22"/>
        <v>0</v>
      </c>
      <c r="F222" s="26">
        <f t="shared" si="18"/>
        <v>0</v>
      </c>
      <c r="G222" s="11">
        <f t="shared" si="23"/>
        <v>0</v>
      </c>
      <c r="H222" s="8"/>
      <c r="I222" s="41">
        <f t="shared" si="19"/>
        <v>0</v>
      </c>
      <c r="O222" s="15"/>
      <c r="P222" s="15"/>
      <c r="Q222" s="15"/>
      <c r="R222" s="15"/>
      <c r="S222" s="15"/>
      <c r="T222" s="15"/>
    </row>
    <row r="223" spans="1:20" s="9" customFormat="1" ht="12.75">
      <c r="A223" s="4"/>
      <c r="B223" s="8"/>
      <c r="C223" s="31">
        <f t="shared" si="20"/>
        <v>198</v>
      </c>
      <c r="D223" s="11">
        <f t="shared" si="21"/>
        <v>0</v>
      </c>
      <c r="E223" s="26">
        <f t="shared" si="22"/>
        <v>0</v>
      </c>
      <c r="F223" s="26">
        <f t="shared" si="18"/>
        <v>0</v>
      </c>
      <c r="G223" s="11">
        <f t="shared" si="23"/>
        <v>0</v>
      </c>
      <c r="H223" s="8"/>
      <c r="I223" s="41">
        <f t="shared" si="19"/>
        <v>0</v>
      </c>
      <c r="O223" s="15"/>
      <c r="P223" s="15"/>
      <c r="Q223" s="15"/>
      <c r="R223" s="15"/>
      <c r="S223" s="15"/>
      <c r="T223" s="15"/>
    </row>
    <row r="224" spans="1:20" s="9" customFormat="1" ht="12.75">
      <c r="A224" s="4"/>
      <c r="B224" s="8"/>
      <c r="C224" s="31">
        <f t="shared" si="20"/>
        <v>199</v>
      </c>
      <c r="D224" s="11">
        <f t="shared" si="21"/>
        <v>0</v>
      </c>
      <c r="E224" s="26">
        <f t="shared" si="22"/>
        <v>0</v>
      </c>
      <c r="F224" s="26">
        <f t="shared" si="18"/>
        <v>0</v>
      </c>
      <c r="G224" s="11">
        <f t="shared" si="23"/>
        <v>0</v>
      </c>
      <c r="H224" s="8"/>
      <c r="I224" s="41">
        <f t="shared" si="19"/>
        <v>0</v>
      </c>
      <c r="O224" s="15"/>
      <c r="P224" s="15"/>
      <c r="Q224" s="15"/>
      <c r="R224" s="15"/>
      <c r="S224" s="15"/>
      <c r="T224" s="15"/>
    </row>
    <row r="225" spans="1:20" s="9" customFormat="1" ht="12.75">
      <c r="A225" s="4"/>
      <c r="B225" s="8"/>
      <c r="C225" s="31">
        <f t="shared" si="20"/>
        <v>200</v>
      </c>
      <c r="D225" s="11">
        <f t="shared" si="21"/>
        <v>0</v>
      </c>
      <c r="E225" s="26">
        <f t="shared" si="22"/>
        <v>0</v>
      </c>
      <c r="F225" s="26">
        <f t="shared" si="18"/>
        <v>0</v>
      </c>
      <c r="G225" s="11">
        <f t="shared" si="23"/>
        <v>0</v>
      </c>
      <c r="H225" s="8"/>
      <c r="I225" s="41">
        <f t="shared" si="19"/>
        <v>0</v>
      </c>
      <c r="O225" s="15"/>
      <c r="P225" s="15"/>
      <c r="Q225" s="15"/>
      <c r="R225" s="15"/>
      <c r="S225" s="15"/>
      <c r="T225" s="15"/>
    </row>
    <row r="226" spans="1:20" s="9" customFormat="1" ht="12.75">
      <c r="A226" s="4"/>
      <c r="B226" s="8"/>
      <c r="C226" s="31">
        <f t="shared" si="20"/>
        <v>201</v>
      </c>
      <c r="D226" s="11">
        <f t="shared" si="21"/>
        <v>0</v>
      </c>
      <c r="E226" s="26">
        <f t="shared" si="22"/>
        <v>0</v>
      </c>
      <c r="F226" s="26">
        <f t="shared" si="18"/>
        <v>0</v>
      </c>
      <c r="G226" s="11">
        <f t="shared" si="23"/>
        <v>0</v>
      </c>
      <c r="H226" s="8"/>
      <c r="I226" s="41">
        <f t="shared" si="19"/>
        <v>0</v>
      </c>
      <c r="O226" s="15"/>
      <c r="P226" s="15"/>
      <c r="Q226" s="15"/>
      <c r="R226" s="15"/>
      <c r="S226" s="15"/>
      <c r="T226" s="15"/>
    </row>
    <row r="227" spans="1:20" s="9" customFormat="1" ht="12.75">
      <c r="A227" s="4"/>
      <c r="B227" s="8"/>
      <c r="C227" s="31">
        <f t="shared" si="20"/>
        <v>202</v>
      </c>
      <c r="D227" s="11">
        <f t="shared" si="21"/>
        <v>0</v>
      </c>
      <c r="E227" s="26">
        <f t="shared" si="22"/>
        <v>0</v>
      </c>
      <c r="F227" s="26">
        <f t="shared" si="18"/>
        <v>0</v>
      </c>
      <c r="G227" s="11">
        <f t="shared" si="23"/>
        <v>0</v>
      </c>
      <c r="H227" s="8"/>
      <c r="I227" s="41">
        <f t="shared" si="19"/>
        <v>0</v>
      </c>
      <c r="O227" s="15"/>
      <c r="P227" s="15"/>
      <c r="Q227" s="15"/>
      <c r="R227" s="15"/>
      <c r="S227" s="15"/>
      <c r="T227" s="15"/>
    </row>
    <row r="228" spans="1:20" s="9" customFormat="1" ht="12.75">
      <c r="A228" s="4"/>
      <c r="B228" s="8"/>
      <c r="C228" s="31">
        <f t="shared" si="20"/>
        <v>203</v>
      </c>
      <c r="D228" s="11">
        <f t="shared" si="21"/>
        <v>0</v>
      </c>
      <c r="E228" s="26">
        <f t="shared" si="22"/>
        <v>0</v>
      </c>
      <c r="F228" s="26">
        <f t="shared" si="18"/>
        <v>0</v>
      </c>
      <c r="G228" s="11">
        <f t="shared" si="23"/>
        <v>0</v>
      </c>
      <c r="H228" s="8"/>
      <c r="I228" s="41">
        <f t="shared" si="19"/>
        <v>0</v>
      </c>
      <c r="O228" s="15"/>
      <c r="P228" s="15"/>
      <c r="Q228" s="15"/>
      <c r="R228" s="15"/>
      <c r="S228" s="15"/>
      <c r="T228" s="15"/>
    </row>
    <row r="229" spans="1:20" s="9" customFormat="1" ht="12.75">
      <c r="A229" s="4"/>
      <c r="B229" s="8"/>
      <c r="C229" s="31">
        <f t="shared" si="20"/>
        <v>204</v>
      </c>
      <c r="D229" s="11">
        <f t="shared" si="21"/>
        <v>0</v>
      </c>
      <c r="E229" s="26">
        <f t="shared" si="22"/>
        <v>0</v>
      </c>
      <c r="F229" s="26">
        <f t="shared" si="18"/>
        <v>0</v>
      </c>
      <c r="G229" s="11">
        <f t="shared" si="23"/>
        <v>0</v>
      </c>
      <c r="H229" s="8"/>
      <c r="I229" s="41">
        <f t="shared" si="19"/>
        <v>0</v>
      </c>
      <c r="O229" s="15"/>
      <c r="P229" s="15"/>
      <c r="Q229" s="15"/>
      <c r="R229" s="15"/>
      <c r="S229" s="15"/>
      <c r="T229" s="15"/>
    </row>
    <row r="230" spans="1:20" s="9" customFormat="1" ht="12.75">
      <c r="A230" s="4"/>
      <c r="B230" s="8"/>
      <c r="C230" s="31">
        <f t="shared" si="20"/>
        <v>205</v>
      </c>
      <c r="D230" s="11">
        <f t="shared" si="21"/>
        <v>0</v>
      </c>
      <c r="E230" s="26">
        <f t="shared" si="22"/>
        <v>0</v>
      </c>
      <c r="F230" s="26">
        <f t="shared" si="18"/>
        <v>0</v>
      </c>
      <c r="G230" s="11">
        <f t="shared" si="23"/>
        <v>0</v>
      </c>
      <c r="H230" s="8"/>
      <c r="I230" s="41">
        <f t="shared" si="19"/>
        <v>0</v>
      </c>
      <c r="O230" s="15"/>
      <c r="P230" s="15"/>
      <c r="Q230" s="15"/>
      <c r="R230" s="15"/>
      <c r="S230" s="15"/>
      <c r="T230" s="15"/>
    </row>
    <row r="231" spans="1:20" s="9" customFormat="1" ht="12.75">
      <c r="A231" s="4"/>
      <c r="B231" s="8"/>
      <c r="C231" s="31">
        <f t="shared" si="20"/>
        <v>206</v>
      </c>
      <c r="D231" s="11">
        <f t="shared" si="21"/>
        <v>0</v>
      </c>
      <c r="E231" s="26">
        <f t="shared" si="22"/>
        <v>0</v>
      </c>
      <c r="F231" s="26">
        <f t="shared" si="18"/>
        <v>0</v>
      </c>
      <c r="G231" s="11">
        <f t="shared" si="23"/>
        <v>0</v>
      </c>
      <c r="H231" s="8"/>
      <c r="I231" s="41">
        <f t="shared" si="19"/>
        <v>0</v>
      </c>
      <c r="O231" s="15"/>
      <c r="P231" s="15"/>
      <c r="Q231" s="15"/>
      <c r="R231" s="15"/>
      <c r="S231" s="15"/>
      <c r="T231" s="15"/>
    </row>
    <row r="232" spans="1:20" s="9" customFormat="1" ht="12.75">
      <c r="A232" s="4"/>
      <c r="B232" s="8"/>
      <c r="C232" s="31">
        <f t="shared" si="20"/>
        <v>207</v>
      </c>
      <c r="D232" s="11">
        <f t="shared" si="21"/>
        <v>0</v>
      </c>
      <c r="E232" s="26">
        <f t="shared" si="22"/>
        <v>0</v>
      </c>
      <c r="F232" s="26">
        <f t="shared" si="18"/>
        <v>0</v>
      </c>
      <c r="G232" s="11">
        <f t="shared" si="23"/>
        <v>0</v>
      </c>
      <c r="H232" s="8"/>
      <c r="I232" s="41">
        <f t="shared" si="19"/>
        <v>0</v>
      </c>
      <c r="O232" s="15"/>
      <c r="P232" s="15"/>
      <c r="Q232" s="15"/>
      <c r="R232" s="15"/>
      <c r="S232" s="15"/>
      <c r="T232" s="15"/>
    </row>
    <row r="233" spans="1:20" s="9" customFormat="1" ht="12.75">
      <c r="A233" s="4"/>
      <c r="B233" s="8"/>
      <c r="C233" s="31">
        <f t="shared" si="20"/>
        <v>208</v>
      </c>
      <c r="D233" s="11">
        <f t="shared" si="21"/>
        <v>0</v>
      </c>
      <c r="E233" s="26">
        <f t="shared" si="22"/>
        <v>0</v>
      </c>
      <c r="F233" s="26">
        <f t="shared" si="18"/>
        <v>0</v>
      </c>
      <c r="G233" s="11">
        <f t="shared" si="23"/>
        <v>0</v>
      </c>
      <c r="H233" s="8"/>
      <c r="I233" s="41">
        <f t="shared" si="19"/>
        <v>0</v>
      </c>
      <c r="O233" s="15"/>
      <c r="P233" s="15"/>
      <c r="Q233" s="15"/>
      <c r="R233" s="15"/>
      <c r="S233" s="15"/>
      <c r="T233" s="15"/>
    </row>
    <row r="234" spans="2:9" ht="12" customHeight="1">
      <c r="B234" s="8"/>
      <c r="C234" s="31">
        <f t="shared" si="20"/>
        <v>209</v>
      </c>
      <c r="D234" s="11">
        <f t="shared" si="21"/>
        <v>0</v>
      </c>
      <c r="E234" s="26">
        <f t="shared" si="22"/>
        <v>0</v>
      </c>
      <c r="F234" s="26">
        <f t="shared" si="18"/>
        <v>0</v>
      </c>
      <c r="G234" s="11">
        <f t="shared" si="23"/>
        <v>0</v>
      </c>
      <c r="H234" s="8"/>
      <c r="I234" s="41">
        <f t="shared" si="19"/>
        <v>0</v>
      </c>
    </row>
    <row r="235" spans="2:9" ht="12" customHeight="1">
      <c r="B235" s="8"/>
      <c r="C235" s="31">
        <f t="shared" si="20"/>
        <v>210</v>
      </c>
      <c r="D235" s="11">
        <f t="shared" si="21"/>
        <v>0</v>
      </c>
      <c r="E235" s="26">
        <f t="shared" si="22"/>
        <v>0</v>
      </c>
      <c r="F235" s="26">
        <f t="shared" si="18"/>
        <v>0</v>
      </c>
      <c r="G235" s="11">
        <f t="shared" si="23"/>
        <v>0</v>
      </c>
      <c r="H235" s="8"/>
      <c r="I235" s="41">
        <f t="shared" si="19"/>
        <v>0</v>
      </c>
    </row>
    <row r="236" spans="2:9" ht="12" customHeight="1">
      <c r="B236" s="8"/>
      <c r="C236" s="31">
        <f t="shared" si="20"/>
        <v>211</v>
      </c>
      <c r="D236" s="11">
        <f t="shared" si="21"/>
        <v>0</v>
      </c>
      <c r="E236" s="26">
        <f t="shared" si="22"/>
        <v>0</v>
      </c>
      <c r="F236" s="26">
        <f t="shared" si="18"/>
        <v>0</v>
      </c>
      <c r="G236" s="11">
        <f t="shared" si="23"/>
        <v>0</v>
      </c>
      <c r="H236" s="8"/>
      <c r="I236" s="41">
        <f t="shared" si="19"/>
        <v>0</v>
      </c>
    </row>
    <row r="237" spans="2:9" ht="12" customHeight="1">
      <c r="B237" s="8"/>
      <c r="C237" s="31">
        <f t="shared" si="20"/>
        <v>212</v>
      </c>
      <c r="D237" s="11">
        <f t="shared" si="21"/>
        <v>0</v>
      </c>
      <c r="E237" s="26">
        <f t="shared" si="22"/>
        <v>0</v>
      </c>
      <c r="F237" s="26">
        <f t="shared" si="18"/>
        <v>0</v>
      </c>
      <c r="G237" s="11">
        <f t="shared" si="23"/>
        <v>0</v>
      </c>
      <c r="H237" s="8"/>
      <c r="I237" s="41">
        <f t="shared" si="19"/>
        <v>0</v>
      </c>
    </row>
    <row r="238" spans="2:9" ht="12" customHeight="1">
      <c r="B238" s="8"/>
      <c r="C238" s="31">
        <f t="shared" si="20"/>
        <v>213</v>
      </c>
      <c r="D238" s="11">
        <f t="shared" si="21"/>
        <v>0</v>
      </c>
      <c r="E238" s="26">
        <f t="shared" si="22"/>
        <v>0</v>
      </c>
      <c r="F238" s="26">
        <f t="shared" si="18"/>
        <v>0</v>
      </c>
      <c r="G238" s="11">
        <f t="shared" si="23"/>
        <v>0</v>
      </c>
      <c r="H238" s="8"/>
      <c r="I238" s="41">
        <f t="shared" si="19"/>
        <v>0</v>
      </c>
    </row>
    <row r="239" spans="2:9" ht="12" customHeight="1">
      <c r="B239" s="8"/>
      <c r="C239" s="31">
        <f t="shared" si="20"/>
        <v>214</v>
      </c>
      <c r="D239" s="11">
        <f t="shared" si="21"/>
        <v>0</v>
      </c>
      <c r="E239" s="26">
        <f t="shared" si="22"/>
        <v>0</v>
      </c>
      <c r="F239" s="26">
        <f t="shared" si="18"/>
        <v>0</v>
      </c>
      <c r="G239" s="11">
        <f t="shared" si="23"/>
        <v>0</v>
      </c>
      <c r="H239" s="8"/>
      <c r="I239" s="41">
        <f t="shared" si="19"/>
        <v>0</v>
      </c>
    </row>
    <row r="240" spans="2:9" ht="12" customHeight="1">
      <c r="B240" s="8"/>
      <c r="C240" s="31">
        <f t="shared" si="20"/>
        <v>215</v>
      </c>
      <c r="D240" s="11">
        <f t="shared" si="21"/>
        <v>0</v>
      </c>
      <c r="E240" s="26">
        <f t="shared" si="22"/>
        <v>0</v>
      </c>
      <c r="F240" s="26">
        <f t="shared" si="18"/>
        <v>0</v>
      </c>
      <c r="G240" s="11">
        <f t="shared" si="23"/>
        <v>0</v>
      </c>
      <c r="H240" s="8"/>
      <c r="I240" s="41">
        <f t="shared" si="19"/>
        <v>0</v>
      </c>
    </row>
    <row r="241" spans="2:9" ht="12" customHeight="1">
      <c r="B241" s="8"/>
      <c r="C241" s="31">
        <f t="shared" si="20"/>
        <v>216</v>
      </c>
      <c r="D241" s="11">
        <f t="shared" si="21"/>
        <v>0</v>
      </c>
      <c r="E241" s="26">
        <f t="shared" si="22"/>
        <v>0</v>
      </c>
      <c r="F241" s="26">
        <f t="shared" si="18"/>
        <v>0</v>
      </c>
      <c r="G241" s="11">
        <f t="shared" si="23"/>
        <v>0</v>
      </c>
      <c r="H241" s="8"/>
      <c r="I241" s="41">
        <f t="shared" si="19"/>
        <v>0</v>
      </c>
    </row>
    <row r="242" spans="2:9" ht="12" customHeight="1">
      <c r="B242" s="8"/>
      <c r="C242" s="31">
        <f t="shared" si="20"/>
        <v>217</v>
      </c>
      <c r="D242" s="11">
        <f t="shared" si="21"/>
        <v>0</v>
      </c>
      <c r="E242" s="26">
        <f t="shared" si="22"/>
        <v>0</v>
      </c>
      <c r="F242" s="26">
        <f t="shared" si="18"/>
        <v>0</v>
      </c>
      <c r="G242" s="11">
        <f t="shared" si="23"/>
        <v>0</v>
      </c>
      <c r="H242" s="8"/>
      <c r="I242" s="41">
        <f t="shared" si="19"/>
        <v>0</v>
      </c>
    </row>
    <row r="243" spans="2:9" ht="12" customHeight="1">
      <c r="B243" s="8"/>
      <c r="C243" s="31">
        <f t="shared" si="20"/>
        <v>218</v>
      </c>
      <c r="D243" s="11">
        <f t="shared" si="21"/>
        <v>0</v>
      </c>
      <c r="E243" s="26">
        <f t="shared" si="22"/>
        <v>0</v>
      </c>
      <c r="F243" s="26">
        <f t="shared" si="18"/>
        <v>0</v>
      </c>
      <c r="G243" s="11">
        <f t="shared" si="23"/>
        <v>0</v>
      </c>
      <c r="H243" s="8"/>
      <c r="I243" s="41">
        <f t="shared" si="19"/>
        <v>0</v>
      </c>
    </row>
    <row r="244" spans="2:9" ht="12" customHeight="1">
      <c r="B244" s="8"/>
      <c r="C244" s="31">
        <f t="shared" si="20"/>
        <v>219</v>
      </c>
      <c r="D244" s="11">
        <f t="shared" si="21"/>
        <v>0</v>
      </c>
      <c r="E244" s="26">
        <f t="shared" si="22"/>
        <v>0</v>
      </c>
      <c r="F244" s="26">
        <f t="shared" si="18"/>
        <v>0</v>
      </c>
      <c r="G244" s="11">
        <f t="shared" si="23"/>
        <v>0</v>
      </c>
      <c r="H244" s="8"/>
      <c r="I244" s="41">
        <f t="shared" si="19"/>
        <v>0</v>
      </c>
    </row>
    <row r="245" spans="2:9" ht="12" customHeight="1">
      <c r="B245" s="8"/>
      <c r="C245" s="31">
        <f t="shared" si="20"/>
        <v>220</v>
      </c>
      <c r="D245" s="11">
        <f t="shared" si="21"/>
        <v>0</v>
      </c>
      <c r="E245" s="26">
        <f t="shared" si="22"/>
        <v>0</v>
      </c>
      <c r="F245" s="26">
        <f t="shared" si="18"/>
        <v>0</v>
      </c>
      <c r="G245" s="11">
        <f t="shared" si="23"/>
        <v>0</v>
      </c>
      <c r="H245" s="8"/>
      <c r="I245" s="41">
        <f t="shared" si="19"/>
        <v>0</v>
      </c>
    </row>
    <row r="246" spans="2:9" ht="12" customHeight="1">
      <c r="B246" s="8"/>
      <c r="C246" s="31">
        <f t="shared" si="20"/>
        <v>221</v>
      </c>
      <c r="D246" s="11">
        <f t="shared" si="21"/>
        <v>0</v>
      </c>
      <c r="E246" s="26">
        <f t="shared" si="22"/>
        <v>0</v>
      </c>
      <c r="F246" s="26">
        <f t="shared" si="18"/>
        <v>0</v>
      </c>
      <c r="G246" s="11">
        <f t="shared" si="23"/>
        <v>0</v>
      </c>
      <c r="H246" s="8"/>
      <c r="I246" s="41">
        <f t="shared" si="19"/>
        <v>0</v>
      </c>
    </row>
    <row r="247" spans="2:9" ht="12" customHeight="1">
      <c r="B247" s="8"/>
      <c r="C247" s="31">
        <f t="shared" si="20"/>
        <v>222</v>
      </c>
      <c r="D247" s="11">
        <f t="shared" si="21"/>
        <v>0</v>
      </c>
      <c r="E247" s="26">
        <f t="shared" si="22"/>
        <v>0</v>
      </c>
      <c r="F247" s="26">
        <f t="shared" si="18"/>
        <v>0</v>
      </c>
      <c r="G247" s="11">
        <f t="shared" si="23"/>
        <v>0</v>
      </c>
      <c r="H247" s="8"/>
      <c r="I247" s="41">
        <f t="shared" si="19"/>
        <v>0</v>
      </c>
    </row>
    <row r="248" spans="2:9" ht="12" customHeight="1">
      <c r="B248" s="8"/>
      <c r="C248" s="31">
        <f t="shared" si="20"/>
        <v>223</v>
      </c>
      <c r="D248" s="11">
        <f t="shared" si="21"/>
        <v>0</v>
      </c>
      <c r="E248" s="26">
        <f t="shared" si="22"/>
        <v>0</v>
      </c>
      <c r="F248" s="26">
        <f t="shared" si="18"/>
        <v>0</v>
      </c>
      <c r="G248" s="11">
        <f t="shared" si="23"/>
        <v>0</v>
      </c>
      <c r="H248" s="8"/>
      <c r="I248" s="41">
        <f t="shared" si="19"/>
        <v>0</v>
      </c>
    </row>
    <row r="249" spans="2:9" ht="12" customHeight="1">
      <c r="B249" s="8"/>
      <c r="C249" s="31">
        <f t="shared" si="20"/>
        <v>224</v>
      </c>
      <c r="D249" s="11">
        <f t="shared" si="21"/>
        <v>0</v>
      </c>
      <c r="E249" s="26">
        <f t="shared" si="22"/>
        <v>0</v>
      </c>
      <c r="F249" s="26">
        <f t="shared" si="18"/>
        <v>0</v>
      </c>
      <c r="G249" s="11">
        <f t="shared" si="23"/>
        <v>0</v>
      </c>
      <c r="H249" s="8"/>
      <c r="I249" s="41">
        <f t="shared" si="19"/>
        <v>0</v>
      </c>
    </row>
    <row r="250" spans="2:9" ht="12" customHeight="1">
      <c r="B250" s="8"/>
      <c r="C250" s="31">
        <f t="shared" si="20"/>
        <v>225</v>
      </c>
      <c r="D250" s="11">
        <f t="shared" si="21"/>
        <v>0</v>
      </c>
      <c r="E250" s="26">
        <f t="shared" si="22"/>
        <v>0</v>
      </c>
      <c r="F250" s="26">
        <f t="shared" si="18"/>
        <v>0</v>
      </c>
      <c r="G250" s="11">
        <f t="shared" si="23"/>
        <v>0</v>
      </c>
      <c r="H250" s="8"/>
      <c r="I250" s="41">
        <f t="shared" si="19"/>
        <v>0</v>
      </c>
    </row>
    <row r="251" spans="2:9" ht="12" customHeight="1">
      <c r="B251" s="8"/>
      <c r="C251" s="31">
        <f t="shared" si="20"/>
        <v>226</v>
      </c>
      <c r="D251" s="11">
        <f t="shared" si="21"/>
        <v>0</v>
      </c>
      <c r="E251" s="26">
        <f t="shared" si="22"/>
        <v>0</v>
      </c>
      <c r="F251" s="26">
        <f t="shared" si="18"/>
        <v>0</v>
      </c>
      <c r="G251" s="11">
        <f t="shared" si="23"/>
        <v>0</v>
      </c>
      <c r="H251" s="8"/>
      <c r="I251" s="41">
        <f t="shared" si="19"/>
        <v>0</v>
      </c>
    </row>
    <row r="252" spans="2:9" ht="12" customHeight="1">
      <c r="B252" s="8"/>
      <c r="C252" s="31">
        <f t="shared" si="20"/>
        <v>227</v>
      </c>
      <c r="D252" s="11">
        <f t="shared" si="21"/>
        <v>0</v>
      </c>
      <c r="E252" s="26">
        <f t="shared" si="22"/>
        <v>0</v>
      </c>
      <c r="F252" s="26">
        <f t="shared" si="18"/>
        <v>0</v>
      </c>
      <c r="G252" s="11">
        <f t="shared" si="23"/>
        <v>0</v>
      </c>
      <c r="H252" s="8"/>
      <c r="I252" s="41">
        <f t="shared" si="19"/>
        <v>0</v>
      </c>
    </row>
    <row r="253" spans="2:9" ht="12" customHeight="1">
      <c r="B253" s="8"/>
      <c r="C253" s="31">
        <f t="shared" si="20"/>
        <v>228</v>
      </c>
      <c r="D253" s="11">
        <f t="shared" si="21"/>
        <v>0</v>
      </c>
      <c r="E253" s="26">
        <f t="shared" si="22"/>
        <v>0</v>
      </c>
      <c r="F253" s="26">
        <f t="shared" si="18"/>
        <v>0</v>
      </c>
      <c r="G253" s="11">
        <f t="shared" si="23"/>
        <v>0</v>
      </c>
      <c r="H253" s="8"/>
      <c r="I253" s="41">
        <f t="shared" si="19"/>
        <v>0</v>
      </c>
    </row>
    <row r="254" spans="2:9" ht="12" customHeight="1">
      <c r="B254" s="8"/>
      <c r="C254" s="31">
        <f t="shared" si="20"/>
        <v>229</v>
      </c>
      <c r="D254" s="11">
        <f t="shared" si="21"/>
        <v>0</v>
      </c>
      <c r="E254" s="26">
        <f t="shared" si="22"/>
        <v>0</v>
      </c>
      <c r="F254" s="26">
        <f t="shared" si="18"/>
        <v>0</v>
      </c>
      <c r="G254" s="11">
        <f t="shared" si="23"/>
        <v>0</v>
      </c>
      <c r="H254" s="8"/>
      <c r="I254" s="41">
        <f t="shared" si="19"/>
        <v>0</v>
      </c>
    </row>
    <row r="255" spans="2:9" ht="12" customHeight="1">
      <c r="B255" s="8"/>
      <c r="C255" s="31">
        <f t="shared" si="20"/>
        <v>230</v>
      </c>
      <c r="D255" s="11">
        <f t="shared" si="21"/>
        <v>0</v>
      </c>
      <c r="E255" s="26">
        <f t="shared" si="22"/>
        <v>0</v>
      </c>
      <c r="F255" s="26">
        <f t="shared" si="18"/>
        <v>0</v>
      </c>
      <c r="G255" s="11">
        <f t="shared" si="23"/>
        <v>0</v>
      </c>
      <c r="H255" s="8"/>
      <c r="I255" s="41">
        <f t="shared" si="19"/>
        <v>0</v>
      </c>
    </row>
    <row r="256" spans="2:9" ht="12" customHeight="1">
      <c r="B256" s="8"/>
      <c r="C256" s="31">
        <f t="shared" si="20"/>
        <v>231</v>
      </c>
      <c r="D256" s="11">
        <f t="shared" si="21"/>
        <v>0</v>
      </c>
      <c r="E256" s="26">
        <f t="shared" si="22"/>
        <v>0</v>
      </c>
      <c r="F256" s="26">
        <f t="shared" si="18"/>
        <v>0</v>
      </c>
      <c r="G256" s="11">
        <f t="shared" si="23"/>
        <v>0</v>
      </c>
      <c r="H256" s="8"/>
      <c r="I256" s="41">
        <f t="shared" si="19"/>
        <v>0</v>
      </c>
    </row>
    <row r="257" spans="2:9" ht="12" customHeight="1">
      <c r="B257" s="8"/>
      <c r="C257" s="31">
        <f t="shared" si="20"/>
        <v>232</v>
      </c>
      <c r="D257" s="11">
        <f t="shared" si="21"/>
        <v>0</v>
      </c>
      <c r="E257" s="26">
        <f t="shared" si="22"/>
        <v>0</v>
      </c>
      <c r="F257" s="26">
        <f t="shared" si="18"/>
        <v>0</v>
      </c>
      <c r="G257" s="11">
        <f t="shared" si="23"/>
        <v>0</v>
      </c>
      <c r="H257" s="8"/>
      <c r="I257" s="41">
        <f t="shared" si="19"/>
        <v>0</v>
      </c>
    </row>
    <row r="258" spans="2:9" ht="12" customHeight="1">
      <c r="B258" s="8"/>
      <c r="C258" s="31">
        <f t="shared" si="20"/>
        <v>233</v>
      </c>
      <c r="D258" s="11">
        <f t="shared" si="21"/>
        <v>0</v>
      </c>
      <c r="E258" s="26">
        <f t="shared" si="22"/>
        <v>0</v>
      </c>
      <c r="F258" s="26">
        <f t="shared" si="18"/>
        <v>0</v>
      </c>
      <c r="G258" s="11">
        <f t="shared" si="23"/>
        <v>0</v>
      </c>
      <c r="H258" s="8"/>
      <c r="I258" s="41">
        <f t="shared" si="19"/>
        <v>0</v>
      </c>
    </row>
    <row r="259" spans="2:9" ht="12" customHeight="1">
      <c r="B259" s="8"/>
      <c r="C259" s="31">
        <f t="shared" si="20"/>
        <v>234</v>
      </c>
      <c r="D259" s="11">
        <f t="shared" si="21"/>
        <v>0</v>
      </c>
      <c r="E259" s="26">
        <f t="shared" si="22"/>
        <v>0</v>
      </c>
      <c r="F259" s="26">
        <f t="shared" si="18"/>
        <v>0</v>
      </c>
      <c r="G259" s="11">
        <f t="shared" si="23"/>
        <v>0</v>
      </c>
      <c r="H259" s="8"/>
      <c r="I259" s="41">
        <f t="shared" si="19"/>
        <v>0</v>
      </c>
    </row>
    <row r="260" spans="2:9" ht="12" customHeight="1">
      <c r="B260" s="8"/>
      <c r="C260" s="31">
        <f t="shared" si="20"/>
        <v>235</v>
      </c>
      <c r="D260" s="11">
        <f t="shared" si="21"/>
        <v>0</v>
      </c>
      <c r="E260" s="26">
        <f t="shared" si="22"/>
        <v>0</v>
      </c>
      <c r="F260" s="26">
        <f t="shared" si="18"/>
        <v>0</v>
      </c>
      <c r="G260" s="11">
        <f t="shared" si="23"/>
        <v>0</v>
      </c>
      <c r="H260" s="8"/>
      <c r="I260" s="41">
        <f t="shared" si="19"/>
        <v>0</v>
      </c>
    </row>
    <row r="261" spans="2:9" ht="12" customHeight="1">
      <c r="B261" s="8"/>
      <c r="C261" s="31">
        <f t="shared" si="20"/>
        <v>236</v>
      </c>
      <c r="D261" s="11">
        <f t="shared" si="21"/>
        <v>0</v>
      </c>
      <c r="E261" s="26">
        <f t="shared" si="22"/>
        <v>0</v>
      </c>
      <c r="F261" s="26">
        <f t="shared" si="18"/>
        <v>0</v>
      </c>
      <c r="G261" s="11">
        <f t="shared" si="23"/>
        <v>0</v>
      </c>
      <c r="H261" s="8"/>
      <c r="I261" s="41">
        <f t="shared" si="19"/>
        <v>0</v>
      </c>
    </row>
    <row r="262" spans="2:9" ht="12" customHeight="1">
      <c r="B262" s="8"/>
      <c r="C262" s="31">
        <f t="shared" si="20"/>
        <v>237</v>
      </c>
      <c r="D262" s="11">
        <f t="shared" si="21"/>
        <v>0</v>
      </c>
      <c r="E262" s="26">
        <f t="shared" si="22"/>
        <v>0</v>
      </c>
      <c r="F262" s="26">
        <f t="shared" si="18"/>
        <v>0</v>
      </c>
      <c r="G262" s="11">
        <f t="shared" si="23"/>
        <v>0</v>
      </c>
      <c r="H262" s="8"/>
      <c r="I262" s="41">
        <f t="shared" si="19"/>
        <v>0</v>
      </c>
    </row>
    <row r="263" spans="2:9" ht="12" customHeight="1">
      <c r="B263" s="8"/>
      <c r="C263" s="31">
        <f t="shared" si="20"/>
        <v>238</v>
      </c>
      <c r="D263" s="11">
        <f t="shared" si="21"/>
        <v>0</v>
      </c>
      <c r="E263" s="26">
        <f t="shared" si="22"/>
        <v>0</v>
      </c>
      <c r="F263" s="26">
        <f t="shared" si="18"/>
        <v>0</v>
      </c>
      <c r="G263" s="11">
        <f t="shared" si="23"/>
        <v>0</v>
      </c>
      <c r="H263" s="8"/>
      <c r="I263" s="41">
        <f t="shared" si="19"/>
        <v>0</v>
      </c>
    </row>
    <row r="264" spans="2:9" ht="12" customHeight="1">
      <c r="B264" s="8"/>
      <c r="C264" s="31">
        <f t="shared" si="20"/>
        <v>239</v>
      </c>
      <c r="D264" s="11">
        <f t="shared" si="21"/>
        <v>0</v>
      </c>
      <c r="E264" s="26">
        <f t="shared" si="22"/>
        <v>0</v>
      </c>
      <c r="F264" s="26">
        <f t="shared" si="18"/>
        <v>0</v>
      </c>
      <c r="G264" s="11">
        <f t="shared" si="23"/>
        <v>0</v>
      </c>
      <c r="H264" s="8"/>
      <c r="I264" s="41">
        <f t="shared" si="19"/>
        <v>0</v>
      </c>
    </row>
    <row r="265" spans="2:9" ht="12" customHeight="1">
      <c r="B265" s="8"/>
      <c r="C265" s="31">
        <f t="shared" si="20"/>
        <v>240</v>
      </c>
      <c r="D265" s="11">
        <f t="shared" si="21"/>
        <v>0</v>
      </c>
      <c r="E265" s="26">
        <f t="shared" si="22"/>
        <v>0</v>
      </c>
      <c r="F265" s="26">
        <f t="shared" si="18"/>
        <v>0</v>
      </c>
      <c r="G265" s="11">
        <f t="shared" si="23"/>
        <v>0</v>
      </c>
      <c r="H265" s="8"/>
      <c r="I265" s="41">
        <f t="shared" si="19"/>
        <v>0</v>
      </c>
    </row>
    <row r="266" spans="2:9" ht="12" customHeight="1">
      <c r="B266" s="8"/>
      <c r="C266" s="31">
        <f t="shared" si="20"/>
        <v>241</v>
      </c>
      <c r="D266" s="11">
        <f t="shared" si="21"/>
        <v>0</v>
      </c>
      <c r="E266" s="26">
        <f t="shared" si="22"/>
        <v>0</v>
      </c>
      <c r="F266" s="26">
        <f t="shared" si="18"/>
        <v>0</v>
      </c>
      <c r="G266" s="11">
        <f t="shared" si="23"/>
        <v>0</v>
      </c>
      <c r="H266" s="8"/>
      <c r="I266" s="41">
        <f t="shared" si="19"/>
        <v>0</v>
      </c>
    </row>
    <row r="267" spans="2:9" ht="12" customHeight="1">
      <c r="B267" s="8"/>
      <c r="C267" s="31">
        <f t="shared" si="20"/>
        <v>242</v>
      </c>
      <c r="D267" s="11">
        <f t="shared" si="21"/>
        <v>0</v>
      </c>
      <c r="E267" s="26">
        <f t="shared" si="22"/>
        <v>0</v>
      </c>
      <c r="F267" s="26">
        <f t="shared" si="18"/>
        <v>0</v>
      </c>
      <c r="G267" s="11">
        <f t="shared" si="23"/>
        <v>0</v>
      </c>
      <c r="H267" s="8"/>
      <c r="I267" s="41">
        <f t="shared" si="19"/>
        <v>0</v>
      </c>
    </row>
    <row r="268" spans="2:9" ht="12" customHeight="1">
      <c r="B268" s="8"/>
      <c r="C268" s="31">
        <f t="shared" si="20"/>
        <v>243</v>
      </c>
      <c r="D268" s="11">
        <f t="shared" si="21"/>
        <v>0</v>
      </c>
      <c r="E268" s="26">
        <f t="shared" si="22"/>
        <v>0</v>
      </c>
      <c r="F268" s="26">
        <f t="shared" si="18"/>
        <v>0</v>
      </c>
      <c r="G268" s="11">
        <f t="shared" si="23"/>
        <v>0</v>
      </c>
      <c r="H268" s="8"/>
      <c r="I268" s="41">
        <f t="shared" si="19"/>
        <v>0</v>
      </c>
    </row>
    <row r="269" spans="2:9" ht="12" customHeight="1">
      <c r="B269" s="8"/>
      <c r="C269" s="31">
        <f t="shared" si="20"/>
        <v>244</v>
      </c>
      <c r="D269" s="11">
        <f t="shared" si="21"/>
        <v>0</v>
      </c>
      <c r="E269" s="26">
        <f t="shared" si="22"/>
        <v>0</v>
      </c>
      <c r="F269" s="26">
        <f t="shared" si="18"/>
        <v>0</v>
      </c>
      <c r="G269" s="11">
        <f t="shared" si="23"/>
        <v>0</v>
      </c>
      <c r="H269" s="8"/>
      <c r="I269" s="41">
        <f t="shared" si="19"/>
        <v>0</v>
      </c>
    </row>
    <row r="270" spans="2:9" ht="12" customHeight="1">
      <c r="B270" s="8"/>
      <c r="C270" s="31">
        <f t="shared" si="20"/>
        <v>245</v>
      </c>
      <c r="D270" s="11">
        <f t="shared" si="21"/>
        <v>0</v>
      </c>
      <c r="E270" s="26">
        <f t="shared" si="22"/>
        <v>0</v>
      </c>
      <c r="F270" s="26">
        <f t="shared" si="18"/>
        <v>0</v>
      </c>
      <c r="G270" s="11">
        <f t="shared" si="23"/>
        <v>0</v>
      </c>
      <c r="H270" s="8"/>
      <c r="I270" s="41">
        <f t="shared" si="19"/>
        <v>0</v>
      </c>
    </row>
    <row r="271" spans="2:9" ht="12" customHeight="1">
      <c r="B271" s="8"/>
      <c r="C271" s="31">
        <f t="shared" si="20"/>
        <v>246</v>
      </c>
      <c r="D271" s="11">
        <f t="shared" si="21"/>
        <v>0</v>
      </c>
      <c r="E271" s="26">
        <f t="shared" si="22"/>
        <v>0</v>
      </c>
      <c r="F271" s="26">
        <f t="shared" si="18"/>
        <v>0</v>
      </c>
      <c r="G271" s="11">
        <f t="shared" si="23"/>
        <v>0</v>
      </c>
      <c r="H271" s="8"/>
      <c r="I271" s="41">
        <f t="shared" si="19"/>
        <v>0</v>
      </c>
    </row>
    <row r="272" spans="2:9" ht="12" customHeight="1">
      <c r="B272" s="8"/>
      <c r="C272" s="31">
        <f t="shared" si="20"/>
        <v>247</v>
      </c>
      <c r="D272" s="11">
        <f t="shared" si="21"/>
        <v>0</v>
      </c>
      <c r="E272" s="26">
        <f t="shared" si="22"/>
        <v>0</v>
      </c>
      <c r="F272" s="26">
        <f t="shared" si="18"/>
        <v>0</v>
      </c>
      <c r="G272" s="11">
        <f t="shared" si="23"/>
        <v>0</v>
      </c>
      <c r="H272" s="8"/>
      <c r="I272" s="41">
        <f t="shared" si="19"/>
        <v>0</v>
      </c>
    </row>
    <row r="273" spans="2:9" ht="12" customHeight="1">
      <c r="B273" s="8"/>
      <c r="C273" s="31">
        <f t="shared" si="20"/>
        <v>248</v>
      </c>
      <c r="D273" s="11">
        <f t="shared" si="21"/>
        <v>0</v>
      </c>
      <c r="E273" s="26">
        <f t="shared" si="22"/>
        <v>0</v>
      </c>
      <c r="F273" s="26">
        <f t="shared" si="18"/>
        <v>0</v>
      </c>
      <c r="G273" s="11">
        <f t="shared" si="23"/>
        <v>0</v>
      </c>
      <c r="H273" s="8"/>
      <c r="I273" s="41">
        <f t="shared" si="19"/>
        <v>0</v>
      </c>
    </row>
    <row r="274" spans="2:9" ht="12" customHeight="1">
      <c r="B274" s="8"/>
      <c r="C274" s="31">
        <f t="shared" si="20"/>
        <v>249</v>
      </c>
      <c r="D274" s="11">
        <f t="shared" si="21"/>
        <v>0</v>
      </c>
      <c r="E274" s="26">
        <f t="shared" si="22"/>
        <v>0</v>
      </c>
      <c r="F274" s="26">
        <f t="shared" si="18"/>
        <v>0</v>
      </c>
      <c r="G274" s="11">
        <f t="shared" si="23"/>
        <v>0</v>
      </c>
      <c r="H274" s="8"/>
      <c r="I274" s="41">
        <f t="shared" si="19"/>
        <v>0</v>
      </c>
    </row>
    <row r="275" spans="2:9" ht="12" customHeight="1">
      <c r="B275" s="8"/>
      <c r="C275" s="31">
        <f t="shared" si="20"/>
        <v>250</v>
      </c>
      <c r="D275" s="11">
        <f t="shared" si="21"/>
        <v>0</v>
      </c>
      <c r="E275" s="26">
        <f t="shared" si="22"/>
        <v>0</v>
      </c>
      <c r="F275" s="26">
        <f t="shared" si="18"/>
        <v>0</v>
      </c>
      <c r="G275" s="11">
        <f t="shared" si="23"/>
        <v>0</v>
      </c>
      <c r="H275" s="8"/>
      <c r="I275" s="41">
        <f t="shared" si="19"/>
        <v>0</v>
      </c>
    </row>
    <row r="276" spans="2:9" ht="12" customHeight="1">
      <c r="B276" s="8"/>
      <c r="C276" s="31">
        <f t="shared" si="20"/>
        <v>251</v>
      </c>
      <c r="D276" s="11">
        <f t="shared" si="21"/>
        <v>0</v>
      </c>
      <c r="E276" s="26">
        <f t="shared" si="22"/>
        <v>0</v>
      </c>
      <c r="F276" s="26">
        <f t="shared" si="18"/>
        <v>0</v>
      </c>
      <c r="G276" s="11">
        <f t="shared" si="23"/>
        <v>0</v>
      </c>
      <c r="H276" s="8"/>
      <c r="I276" s="41">
        <f t="shared" si="19"/>
        <v>0</v>
      </c>
    </row>
    <row r="277" spans="2:9" ht="12" customHeight="1">
      <c r="B277" s="8"/>
      <c r="C277" s="31">
        <f t="shared" si="20"/>
        <v>252</v>
      </c>
      <c r="D277" s="11">
        <f t="shared" si="21"/>
        <v>0</v>
      </c>
      <c r="E277" s="26">
        <f t="shared" si="22"/>
        <v>0</v>
      </c>
      <c r="F277" s="26">
        <f t="shared" si="18"/>
        <v>0</v>
      </c>
      <c r="G277" s="11">
        <f t="shared" si="23"/>
        <v>0</v>
      </c>
      <c r="H277" s="8"/>
      <c r="I277" s="41">
        <f t="shared" si="19"/>
        <v>0</v>
      </c>
    </row>
    <row r="278" spans="2:9" ht="12" customHeight="1">
      <c r="B278" s="8"/>
      <c r="C278" s="31">
        <f t="shared" si="20"/>
        <v>253</v>
      </c>
      <c r="D278" s="11">
        <f t="shared" si="21"/>
        <v>0</v>
      </c>
      <c r="E278" s="26">
        <f t="shared" si="22"/>
        <v>0</v>
      </c>
      <c r="F278" s="26">
        <f t="shared" si="18"/>
        <v>0</v>
      </c>
      <c r="G278" s="11">
        <f t="shared" si="23"/>
        <v>0</v>
      </c>
      <c r="H278" s="8"/>
      <c r="I278" s="41">
        <f t="shared" si="19"/>
        <v>0</v>
      </c>
    </row>
    <row r="279" spans="2:9" ht="12" customHeight="1">
      <c r="B279" s="8"/>
      <c r="C279" s="31">
        <f t="shared" si="20"/>
        <v>254</v>
      </c>
      <c r="D279" s="11">
        <f t="shared" si="21"/>
        <v>0</v>
      </c>
      <c r="E279" s="26">
        <f t="shared" si="22"/>
        <v>0</v>
      </c>
      <c r="F279" s="26">
        <f t="shared" si="18"/>
        <v>0</v>
      </c>
      <c r="G279" s="11">
        <f t="shared" si="23"/>
        <v>0</v>
      </c>
      <c r="H279" s="8"/>
      <c r="I279" s="41">
        <f t="shared" si="19"/>
        <v>0</v>
      </c>
    </row>
    <row r="280" spans="2:9" ht="12" customHeight="1">
      <c r="B280" s="8"/>
      <c r="C280" s="31">
        <f t="shared" si="20"/>
        <v>255</v>
      </c>
      <c r="D280" s="11">
        <f t="shared" si="21"/>
        <v>0</v>
      </c>
      <c r="E280" s="26">
        <f t="shared" si="22"/>
        <v>0</v>
      </c>
      <c r="F280" s="26">
        <f t="shared" si="18"/>
        <v>0</v>
      </c>
      <c r="G280" s="11">
        <f t="shared" si="23"/>
        <v>0</v>
      </c>
      <c r="H280" s="8"/>
      <c r="I280" s="41">
        <f t="shared" si="19"/>
        <v>0</v>
      </c>
    </row>
    <row r="281" spans="2:9" ht="12" customHeight="1">
      <c r="B281" s="8"/>
      <c r="C281" s="31">
        <f t="shared" si="20"/>
        <v>256</v>
      </c>
      <c r="D281" s="11">
        <f t="shared" si="21"/>
        <v>0</v>
      </c>
      <c r="E281" s="26">
        <f t="shared" si="22"/>
        <v>0</v>
      </c>
      <c r="F281" s="26">
        <f t="shared" si="18"/>
        <v>0</v>
      </c>
      <c r="G281" s="11">
        <f t="shared" si="23"/>
        <v>0</v>
      </c>
      <c r="H281" s="8"/>
      <c r="I281" s="41">
        <f t="shared" si="19"/>
        <v>0</v>
      </c>
    </row>
    <row r="282" spans="2:9" ht="12" customHeight="1">
      <c r="B282" s="8"/>
      <c r="C282" s="31">
        <f t="shared" si="20"/>
        <v>257</v>
      </c>
      <c r="D282" s="11">
        <f t="shared" si="21"/>
        <v>0</v>
      </c>
      <c r="E282" s="26">
        <f t="shared" si="22"/>
        <v>0</v>
      </c>
      <c r="F282" s="26">
        <f t="shared" si="18"/>
        <v>0</v>
      </c>
      <c r="G282" s="11">
        <f t="shared" si="23"/>
        <v>0</v>
      </c>
      <c r="H282" s="8"/>
      <c r="I282" s="41">
        <f t="shared" si="19"/>
        <v>0</v>
      </c>
    </row>
    <row r="283" spans="2:9" ht="12" customHeight="1">
      <c r="B283" s="8"/>
      <c r="C283" s="31">
        <f t="shared" si="20"/>
        <v>258</v>
      </c>
      <c r="D283" s="11">
        <f t="shared" si="21"/>
        <v>0</v>
      </c>
      <c r="E283" s="26">
        <f t="shared" si="22"/>
        <v>0</v>
      </c>
      <c r="F283" s="26">
        <f aca="true" t="shared" si="24" ref="F283:F346">IF(C283&lt;=$E$12,$E$10,0)</f>
        <v>0</v>
      </c>
      <c r="G283" s="11">
        <f t="shared" si="23"/>
        <v>0</v>
      </c>
      <c r="H283" s="8"/>
      <c r="I283" s="41">
        <f aca="true" t="shared" si="25" ref="I283:I346">IF(F283=0,0,1)</f>
        <v>0</v>
      </c>
    </row>
    <row r="284" spans="2:9" ht="12" customHeight="1">
      <c r="B284" s="8"/>
      <c r="C284" s="31">
        <f aca="true" t="shared" si="26" ref="C284:C347">C283+1</f>
        <v>259</v>
      </c>
      <c r="D284" s="11">
        <f aca="true" t="shared" si="27" ref="D284:D347">IF((F284-E284)&lt;=0,0,(ROUND(F284-E284-$E$13,0)))</f>
        <v>0</v>
      </c>
      <c r="E284" s="26">
        <f aca="true" t="shared" si="28" ref="E284:E347">ROUND(G283*$A$14,0)</f>
        <v>0</v>
      </c>
      <c r="F284" s="26">
        <f t="shared" si="24"/>
        <v>0</v>
      </c>
      <c r="G284" s="11">
        <f aca="true" t="shared" si="29" ref="G284:G347">IF(G283-D284&lt;=20,0,G283-D284)</f>
        <v>0</v>
      </c>
      <c r="H284" s="8"/>
      <c r="I284" s="41">
        <f t="shared" si="25"/>
        <v>0</v>
      </c>
    </row>
    <row r="285" spans="2:9" ht="12" customHeight="1">
      <c r="B285" s="8"/>
      <c r="C285" s="31">
        <f t="shared" si="26"/>
        <v>260</v>
      </c>
      <c r="D285" s="11">
        <f t="shared" si="27"/>
        <v>0</v>
      </c>
      <c r="E285" s="26">
        <f t="shared" si="28"/>
        <v>0</v>
      </c>
      <c r="F285" s="26">
        <f t="shared" si="24"/>
        <v>0</v>
      </c>
      <c r="G285" s="11">
        <f t="shared" si="29"/>
        <v>0</v>
      </c>
      <c r="H285" s="8"/>
      <c r="I285" s="41">
        <f t="shared" si="25"/>
        <v>0</v>
      </c>
    </row>
    <row r="286" spans="2:9" ht="12" customHeight="1">
      <c r="B286" s="8"/>
      <c r="C286" s="31">
        <f t="shared" si="26"/>
        <v>261</v>
      </c>
      <c r="D286" s="11">
        <f t="shared" si="27"/>
        <v>0</v>
      </c>
      <c r="E286" s="26">
        <f t="shared" si="28"/>
        <v>0</v>
      </c>
      <c r="F286" s="26">
        <f t="shared" si="24"/>
        <v>0</v>
      </c>
      <c r="G286" s="11">
        <f t="shared" si="29"/>
        <v>0</v>
      </c>
      <c r="H286" s="8"/>
      <c r="I286" s="41">
        <f t="shared" si="25"/>
        <v>0</v>
      </c>
    </row>
    <row r="287" spans="2:9" ht="12" customHeight="1">
      <c r="B287" s="8"/>
      <c r="C287" s="31">
        <f t="shared" si="26"/>
        <v>262</v>
      </c>
      <c r="D287" s="11">
        <f t="shared" si="27"/>
        <v>0</v>
      </c>
      <c r="E287" s="26">
        <f t="shared" si="28"/>
        <v>0</v>
      </c>
      <c r="F287" s="26">
        <f t="shared" si="24"/>
        <v>0</v>
      </c>
      <c r="G287" s="11">
        <f t="shared" si="29"/>
        <v>0</v>
      </c>
      <c r="H287" s="8"/>
      <c r="I287" s="41">
        <f t="shared" si="25"/>
        <v>0</v>
      </c>
    </row>
    <row r="288" spans="2:9" ht="12" customHeight="1">
      <c r="B288" s="8"/>
      <c r="C288" s="31">
        <f t="shared" si="26"/>
        <v>263</v>
      </c>
      <c r="D288" s="11">
        <f t="shared" si="27"/>
        <v>0</v>
      </c>
      <c r="E288" s="26">
        <f t="shared" si="28"/>
        <v>0</v>
      </c>
      <c r="F288" s="26">
        <f t="shared" si="24"/>
        <v>0</v>
      </c>
      <c r="G288" s="11">
        <f t="shared" si="29"/>
        <v>0</v>
      </c>
      <c r="H288" s="8"/>
      <c r="I288" s="41">
        <f t="shared" si="25"/>
        <v>0</v>
      </c>
    </row>
    <row r="289" spans="2:9" ht="12" customHeight="1">
      <c r="B289" s="8"/>
      <c r="C289" s="31">
        <f t="shared" si="26"/>
        <v>264</v>
      </c>
      <c r="D289" s="11">
        <f t="shared" si="27"/>
        <v>0</v>
      </c>
      <c r="E289" s="26">
        <f t="shared" si="28"/>
        <v>0</v>
      </c>
      <c r="F289" s="26">
        <f t="shared" si="24"/>
        <v>0</v>
      </c>
      <c r="G289" s="11">
        <f t="shared" si="29"/>
        <v>0</v>
      </c>
      <c r="H289" s="8"/>
      <c r="I289" s="41">
        <f t="shared" si="25"/>
        <v>0</v>
      </c>
    </row>
    <row r="290" spans="2:9" ht="12" customHeight="1">
      <c r="B290" s="8"/>
      <c r="C290" s="31">
        <f t="shared" si="26"/>
        <v>265</v>
      </c>
      <c r="D290" s="11">
        <f t="shared" si="27"/>
        <v>0</v>
      </c>
      <c r="E290" s="26">
        <f t="shared" si="28"/>
        <v>0</v>
      </c>
      <c r="F290" s="26">
        <f t="shared" si="24"/>
        <v>0</v>
      </c>
      <c r="G290" s="11">
        <f t="shared" si="29"/>
        <v>0</v>
      </c>
      <c r="H290" s="8"/>
      <c r="I290" s="41">
        <f t="shared" si="25"/>
        <v>0</v>
      </c>
    </row>
    <row r="291" spans="2:9" ht="12" customHeight="1">
      <c r="B291" s="8"/>
      <c r="C291" s="31">
        <f t="shared" si="26"/>
        <v>266</v>
      </c>
      <c r="D291" s="11">
        <f t="shared" si="27"/>
        <v>0</v>
      </c>
      <c r="E291" s="26">
        <f t="shared" si="28"/>
        <v>0</v>
      </c>
      <c r="F291" s="26">
        <f t="shared" si="24"/>
        <v>0</v>
      </c>
      <c r="G291" s="11">
        <f t="shared" si="29"/>
        <v>0</v>
      </c>
      <c r="H291" s="8"/>
      <c r="I291" s="41">
        <f t="shared" si="25"/>
        <v>0</v>
      </c>
    </row>
    <row r="292" spans="2:9" ht="12" customHeight="1">
      <c r="B292" s="8"/>
      <c r="C292" s="31">
        <f t="shared" si="26"/>
        <v>267</v>
      </c>
      <c r="D292" s="11">
        <f t="shared" si="27"/>
        <v>0</v>
      </c>
      <c r="E292" s="26">
        <f t="shared" si="28"/>
        <v>0</v>
      </c>
      <c r="F292" s="26">
        <f t="shared" si="24"/>
        <v>0</v>
      </c>
      <c r="G292" s="11">
        <f t="shared" si="29"/>
        <v>0</v>
      </c>
      <c r="H292" s="8"/>
      <c r="I292" s="41">
        <f t="shared" si="25"/>
        <v>0</v>
      </c>
    </row>
    <row r="293" spans="2:9" ht="12" customHeight="1">
      <c r="B293" s="8"/>
      <c r="C293" s="31">
        <f t="shared" si="26"/>
        <v>268</v>
      </c>
      <c r="D293" s="11">
        <f t="shared" si="27"/>
        <v>0</v>
      </c>
      <c r="E293" s="26">
        <f t="shared" si="28"/>
        <v>0</v>
      </c>
      <c r="F293" s="26">
        <f t="shared" si="24"/>
        <v>0</v>
      </c>
      <c r="G293" s="11">
        <f t="shared" si="29"/>
        <v>0</v>
      </c>
      <c r="H293" s="8"/>
      <c r="I293" s="41">
        <f t="shared" si="25"/>
        <v>0</v>
      </c>
    </row>
    <row r="294" spans="2:9" ht="12" customHeight="1">
      <c r="B294" s="8"/>
      <c r="C294" s="31">
        <f t="shared" si="26"/>
        <v>269</v>
      </c>
      <c r="D294" s="11">
        <f t="shared" si="27"/>
        <v>0</v>
      </c>
      <c r="E294" s="26">
        <f t="shared" si="28"/>
        <v>0</v>
      </c>
      <c r="F294" s="26">
        <f t="shared" si="24"/>
        <v>0</v>
      </c>
      <c r="G294" s="11">
        <f t="shared" si="29"/>
        <v>0</v>
      </c>
      <c r="H294" s="8"/>
      <c r="I294" s="41">
        <f t="shared" si="25"/>
        <v>0</v>
      </c>
    </row>
    <row r="295" spans="2:9" ht="12" customHeight="1">
      <c r="B295" s="8"/>
      <c r="C295" s="31">
        <f t="shared" si="26"/>
        <v>270</v>
      </c>
      <c r="D295" s="11">
        <f t="shared" si="27"/>
        <v>0</v>
      </c>
      <c r="E295" s="26">
        <f t="shared" si="28"/>
        <v>0</v>
      </c>
      <c r="F295" s="26">
        <f t="shared" si="24"/>
        <v>0</v>
      </c>
      <c r="G295" s="11">
        <f t="shared" si="29"/>
        <v>0</v>
      </c>
      <c r="H295" s="8"/>
      <c r="I295" s="41">
        <f t="shared" si="25"/>
        <v>0</v>
      </c>
    </row>
    <row r="296" spans="2:9" ht="12" customHeight="1">
      <c r="B296" s="8"/>
      <c r="C296" s="31">
        <f t="shared" si="26"/>
        <v>271</v>
      </c>
      <c r="D296" s="11">
        <f t="shared" si="27"/>
        <v>0</v>
      </c>
      <c r="E296" s="26">
        <f t="shared" si="28"/>
        <v>0</v>
      </c>
      <c r="F296" s="26">
        <f t="shared" si="24"/>
        <v>0</v>
      </c>
      <c r="G296" s="11">
        <f t="shared" si="29"/>
        <v>0</v>
      </c>
      <c r="H296" s="8"/>
      <c r="I296" s="41">
        <f t="shared" si="25"/>
        <v>0</v>
      </c>
    </row>
    <row r="297" spans="2:9" ht="12" customHeight="1">
      <c r="B297" s="8"/>
      <c r="C297" s="31">
        <f t="shared" si="26"/>
        <v>272</v>
      </c>
      <c r="D297" s="11">
        <f t="shared" si="27"/>
        <v>0</v>
      </c>
      <c r="E297" s="26">
        <f t="shared" si="28"/>
        <v>0</v>
      </c>
      <c r="F297" s="26">
        <f t="shared" si="24"/>
        <v>0</v>
      </c>
      <c r="G297" s="11">
        <f t="shared" si="29"/>
        <v>0</v>
      </c>
      <c r="H297" s="8"/>
      <c r="I297" s="41">
        <f t="shared" si="25"/>
        <v>0</v>
      </c>
    </row>
    <row r="298" spans="2:9" ht="12" customHeight="1">
      <c r="B298" s="8"/>
      <c r="C298" s="31">
        <f t="shared" si="26"/>
        <v>273</v>
      </c>
      <c r="D298" s="11">
        <f t="shared" si="27"/>
        <v>0</v>
      </c>
      <c r="E298" s="26">
        <f t="shared" si="28"/>
        <v>0</v>
      </c>
      <c r="F298" s="26">
        <f t="shared" si="24"/>
        <v>0</v>
      </c>
      <c r="G298" s="11">
        <f t="shared" si="29"/>
        <v>0</v>
      </c>
      <c r="H298" s="8"/>
      <c r="I298" s="41">
        <f t="shared" si="25"/>
        <v>0</v>
      </c>
    </row>
    <row r="299" spans="2:9" ht="12" customHeight="1">
      <c r="B299" s="8"/>
      <c r="C299" s="31">
        <f t="shared" si="26"/>
        <v>274</v>
      </c>
      <c r="D299" s="11">
        <f t="shared" si="27"/>
        <v>0</v>
      </c>
      <c r="E299" s="26">
        <f t="shared" si="28"/>
        <v>0</v>
      </c>
      <c r="F299" s="26">
        <f t="shared" si="24"/>
        <v>0</v>
      </c>
      <c r="G299" s="11">
        <f t="shared" si="29"/>
        <v>0</v>
      </c>
      <c r="H299" s="8"/>
      <c r="I299" s="41">
        <f t="shared" si="25"/>
        <v>0</v>
      </c>
    </row>
    <row r="300" spans="2:9" ht="12" customHeight="1">
      <c r="B300" s="8"/>
      <c r="C300" s="31">
        <f t="shared" si="26"/>
        <v>275</v>
      </c>
      <c r="D300" s="11">
        <f t="shared" si="27"/>
        <v>0</v>
      </c>
      <c r="E300" s="26">
        <f t="shared" si="28"/>
        <v>0</v>
      </c>
      <c r="F300" s="26">
        <f t="shared" si="24"/>
        <v>0</v>
      </c>
      <c r="G300" s="11">
        <f t="shared" si="29"/>
        <v>0</v>
      </c>
      <c r="H300" s="8"/>
      <c r="I300" s="41">
        <f t="shared" si="25"/>
        <v>0</v>
      </c>
    </row>
    <row r="301" spans="2:9" ht="12" customHeight="1">
      <c r="B301" s="8"/>
      <c r="C301" s="31">
        <f t="shared" si="26"/>
        <v>276</v>
      </c>
      <c r="D301" s="11">
        <f t="shared" si="27"/>
        <v>0</v>
      </c>
      <c r="E301" s="26">
        <f t="shared" si="28"/>
        <v>0</v>
      </c>
      <c r="F301" s="26">
        <f t="shared" si="24"/>
        <v>0</v>
      </c>
      <c r="G301" s="11">
        <f t="shared" si="29"/>
        <v>0</v>
      </c>
      <c r="H301" s="8"/>
      <c r="I301" s="41">
        <f t="shared" si="25"/>
        <v>0</v>
      </c>
    </row>
    <row r="302" spans="2:9" ht="12" customHeight="1">
      <c r="B302" s="8"/>
      <c r="C302" s="31">
        <f t="shared" si="26"/>
        <v>277</v>
      </c>
      <c r="D302" s="11">
        <f t="shared" si="27"/>
        <v>0</v>
      </c>
      <c r="E302" s="26">
        <f t="shared" si="28"/>
        <v>0</v>
      </c>
      <c r="F302" s="26">
        <f t="shared" si="24"/>
        <v>0</v>
      </c>
      <c r="G302" s="11">
        <f t="shared" si="29"/>
        <v>0</v>
      </c>
      <c r="H302" s="8"/>
      <c r="I302" s="41">
        <f t="shared" si="25"/>
        <v>0</v>
      </c>
    </row>
    <row r="303" spans="2:9" ht="12" customHeight="1">
      <c r="B303" s="8"/>
      <c r="C303" s="31">
        <f t="shared" si="26"/>
        <v>278</v>
      </c>
      <c r="D303" s="11">
        <f t="shared" si="27"/>
        <v>0</v>
      </c>
      <c r="E303" s="26">
        <f t="shared" si="28"/>
        <v>0</v>
      </c>
      <c r="F303" s="26">
        <f t="shared" si="24"/>
        <v>0</v>
      </c>
      <c r="G303" s="11">
        <f t="shared" si="29"/>
        <v>0</v>
      </c>
      <c r="H303" s="8"/>
      <c r="I303" s="41">
        <f t="shared" si="25"/>
        <v>0</v>
      </c>
    </row>
    <row r="304" spans="2:9" ht="12" customHeight="1">
      <c r="B304" s="8"/>
      <c r="C304" s="31">
        <f t="shared" si="26"/>
        <v>279</v>
      </c>
      <c r="D304" s="11">
        <f t="shared" si="27"/>
        <v>0</v>
      </c>
      <c r="E304" s="26">
        <f t="shared" si="28"/>
        <v>0</v>
      </c>
      <c r="F304" s="26">
        <f t="shared" si="24"/>
        <v>0</v>
      </c>
      <c r="G304" s="11">
        <f t="shared" si="29"/>
        <v>0</v>
      </c>
      <c r="H304" s="8"/>
      <c r="I304" s="41">
        <f t="shared" si="25"/>
        <v>0</v>
      </c>
    </row>
    <row r="305" spans="2:9" ht="12" customHeight="1">
      <c r="B305" s="8"/>
      <c r="C305" s="31">
        <f t="shared" si="26"/>
        <v>280</v>
      </c>
      <c r="D305" s="11">
        <f t="shared" si="27"/>
        <v>0</v>
      </c>
      <c r="E305" s="26">
        <f t="shared" si="28"/>
        <v>0</v>
      </c>
      <c r="F305" s="26">
        <f t="shared" si="24"/>
        <v>0</v>
      </c>
      <c r="G305" s="11">
        <f t="shared" si="29"/>
        <v>0</v>
      </c>
      <c r="H305" s="8"/>
      <c r="I305" s="41">
        <f t="shared" si="25"/>
        <v>0</v>
      </c>
    </row>
    <row r="306" spans="2:9" ht="12" customHeight="1">
      <c r="B306" s="8"/>
      <c r="C306" s="31">
        <f t="shared" si="26"/>
        <v>281</v>
      </c>
      <c r="D306" s="11">
        <f t="shared" si="27"/>
        <v>0</v>
      </c>
      <c r="E306" s="26">
        <f t="shared" si="28"/>
        <v>0</v>
      </c>
      <c r="F306" s="26">
        <f t="shared" si="24"/>
        <v>0</v>
      </c>
      <c r="G306" s="11">
        <f t="shared" si="29"/>
        <v>0</v>
      </c>
      <c r="H306" s="8"/>
      <c r="I306" s="41">
        <f t="shared" si="25"/>
        <v>0</v>
      </c>
    </row>
    <row r="307" spans="2:9" ht="12" customHeight="1">
      <c r="B307" s="8"/>
      <c r="C307" s="31">
        <f t="shared" si="26"/>
        <v>282</v>
      </c>
      <c r="D307" s="11">
        <f t="shared" si="27"/>
        <v>0</v>
      </c>
      <c r="E307" s="26">
        <f t="shared" si="28"/>
        <v>0</v>
      </c>
      <c r="F307" s="26">
        <f t="shared" si="24"/>
        <v>0</v>
      </c>
      <c r="G307" s="11">
        <f t="shared" si="29"/>
        <v>0</v>
      </c>
      <c r="H307" s="8"/>
      <c r="I307" s="41">
        <f t="shared" si="25"/>
        <v>0</v>
      </c>
    </row>
    <row r="308" spans="2:9" ht="12" customHeight="1">
      <c r="B308" s="8"/>
      <c r="C308" s="31">
        <f t="shared" si="26"/>
        <v>283</v>
      </c>
      <c r="D308" s="11">
        <f t="shared" si="27"/>
        <v>0</v>
      </c>
      <c r="E308" s="26">
        <f t="shared" si="28"/>
        <v>0</v>
      </c>
      <c r="F308" s="26">
        <f t="shared" si="24"/>
        <v>0</v>
      </c>
      <c r="G308" s="11">
        <f t="shared" si="29"/>
        <v>0</v>
      </c>
      <c r="H308" s="8"/>
      <c r="I308" s="41">
        <f t="shared" si="25"/>
        <v>0</v>
      </c>
    </row>
    <row r="309" spans="2:9" ht="12" customHeight="1">
      <c r="B309" s="8"/>
      <c r="C309" s="31">
        <f t="shared" si="26"/>
        <v>284</v>
      </c>
      <c r="D309" s="11">
        <f t="shared" si="27"/>
        <v>0</v>
      </c>
      <c r="E309" s="26">
        <f t="shared" si="28"/>
        <v>0</v>
      </c>
      <c r="F309" s="26">
        <f t="shared" si="24"/>
        <v>0</v>
      </c>
      <c r="G309" s="11">
        <f t="shared" si="29"/>
        <v>0</v>
      </c>
      <c r="H309" s="8"/>
      <c r="I309" s="41">
        <f t="shared" si="25"/>
        <v>0</v>
      </c>
    </row>
    <row r="310" spans="2:9" ht="12" customHeight="1">
      <c r="B310" s="8"/>
      <c r="C310" s="31">
        <f t="shared" si="26"/>
        <v>285</v>
      </c>
      <c r="D310" s="11">
        <f t="shared" si="27"/>
        <v>0</v>
      </c>
      <c r="E310" s="26">
        <f t="shared" si="28"/>
        <v>0</v>
      </c>
      <c r="F310" s="26">
        <f t="shared" si="24"/>
        <v>0</v>
      </c>
      <c r="G310" s="11">
        <f t="shared" si="29"/>
        <v>0</v>
      </c>
      <c r="H310" s="8"/>
      <c r="I310" s="41">
        <f t="shared" si="25"/>
        <v>0</v>
      </c>
    </row>
    <row r="311" spans="2:9" ht="12" customHeight="1">
      <c r="B311" s="8"/>
      <c r="C311" s="31">
        <f t="shared" si="26"/>
        <v>286</v>
      </c>
      <c r="D311" s="11">
        <f t="shared" si="27"/>
        <v>0</v>
      </c>
      <c r="E311" s="26">
        <f t="shared" si="28"/>
        <v>0</v>
      </c>
      <c r="F311" s="26">
        <f t="shared" si="24"/>
        <v>0</v>
      </c>
      <c r="G311" s="11">
        <f t="shared" si="29"/>
        <v>0</v>
      </c>
      <c r="H311" s="8"/>
      <c r="I311" s="41">
        <f t="shared" si="25"/>
        <v>0</v>
      </c>
    </row>
    <row r="312" spans="2:9" ht="12" customHeight="1">
      <c r="B312" s="8"/>
      <c r="C312" s="31">
        <f t="shared" si="26"/>
        <v>287</v>
      </c>
      <c r="D312" s="11">
        <f t="shared" si="27"/>
        <v>0</v>
      </c>
      <c r="E312" s="26">
        <f t="shared" si="28"/>
        <v>0</v>
      </c>
      <c r="F312" s="26">
        <f t="shared" si="24"/>
        <v>0</v>
      </c>
      <c r="G312" s="11">
        <f t="shared" si="29"/>
        <v>0</v>
      </c>
      <c r="H312" s="8"/>
      <c r="I312" s="41">
        <f t="shared" si="25"/>
        <v>0</v>
      </c>
    </row>
    <row r="313" spans="2:9" ht="12" customHeight="1">
      <c r="B313" s="8"/>
      <c r="C313" s="31">
        <f t="shared" si="26"/>
        <v>288</v>
      </c>
      <c r="D313" s="11">
        <f t="shared" si="27"/>
        <v>0</v>
      </c>
      <c r="E313" s="26">
        <f t="shared" si="28"/>
        <v>0</v>
      </c>
      <c r="F313" s="26">
        <f t="shared" si="24"/>
        <v>0</v>
      </c>
      <c r="G313" s="11">
        <f t="shared" si="29"/>
        <v>0</v>
      </c>
      <c r="H313" s="8"/>
      <c r="I313" s="41">
        <f t="shared" si="25"/>
        <v>0</v>
      </c>
    </row>
    <row r="314" spans="2:9" ht="12" customHeight="1">
      <c r="B314" s="8"/>
      <c r="C314" s="31">
        <f t="shared" si="26"/>
        <v>289</v>
      </c>
      <c r="D314" s="11">
        <f t="shared" si="27"/>
        <v>0</v>
      </c>
      <c r="E314" s="26">
        <f t="shared" si="28"/>
        <v>0</v>
      </c>
      <c r="F314" s="26">
        <f t="shared" si="24"/>
        <v>0</v>
      </c>
      <c r="G314" s="11">
        <f t="shared" si="29"/>
        <v>0</v>
      </c>
      <c r="H314" s="8"/>
      <c r="I314" s="41">
        <f t="shared" si="25"/>
        <v>0</v>
      </c>
    </row>
    <row r="315" spans="2:9" ht="12" customHeight="1">
      <c r="B315" s="8"/>
      <c r="C315" s="31">
        <f t="shared" si="26"/>
        <v>290</v>
      </c>
      <c r="D315" s="11">
        <f t="shared" si="27"/>
        <v>0</v>
      </c>
      <c r="E315" s="26">
        <f t="shared" si="28"/>
        <v>0</v>
      </c>
      <c r="F315" s="26">
        <f t="shared" si="24"/>
        <v>0</v>
      </c>
      <c r="G315" s="11">
        <f t="shared" si="29"/>
        <v>0</v>
      </c>
      <c r="H315" s="8"/>
      <c r="I315" s="41">
        <f t="shared" si="25"/>
        <v>0</v>
      </c>
    </row>
    <row r="316" spans="2:9" ht="12" customHeight="1">
      <c r="B316" s="8"/>
      <c r="C316" s="31">
        <f t="shared" si="26"/>
        <v>291</v>
      </c>
      <c r="D316" s="11">
        <f t="shared" si="27"/>
        <v>0</v>
      </c>
      <c r="E316" s="26">
        <f t="shared" si="28"/>
        <v>0</v>
      </c>
      <c r="F316" s="26">
        <f t="shared" si="24"/>
        <v>0</v>
      </c>
      <c r="G316" s="11">
        <f t="shared" si="29"/>
        <v>0</v>
      </c>
      <c r="H316" s="8"/>
      <c r="I316" s="41">
        <f t="shared" si="25"/>
        <v>0</v>
      </c>
    </row>
    <row r="317" spans="2:9" ht="12" customHeight="1">
      <c r="B317" s="8"/>
      <c r="C317" s="31">
        <f t="shared" si="26"/>
        <v>292</v>
      </c>
      <c r="D317" s="11">
        <f t="shared" si="27"/>
        <v>0</v>
      </c>
      <c r="E317" s="26">
        <f t="shared" si="28"/>
        <v>0</v>
      </c>
      <c r="F317" s="26">
        <f t="shared" si="24"/>
        <v>0</v>
      </c>
      <c r="G317" s="11">
        <f t="shared" si="29"/>
        <v>0</v>
      </c>
      <c r="H317" s="8"/>
      <c r="I317" s="41">
        <f t="shared" si="25"/>
        <v>0</v>
      </c>
    </row>
    <row r="318" spans="2:9" ht="12" customHeight="1">
      <c r="B318" s="8"/>
      <c r="C318" s="31">
        <f t="shared" si="26"/>
        <v>293</v>
      </c>
      <c r="D318" s="11">
        <f t="shared" si="27"/>
        <v>0</v>
      </c>
      <c r="E318" s="26">
        <f t="shared" si="28"/>
        <v>0</v>
      </c>
      <c r="F318" s="26">
        <f t="shared" si="24"/>
        <v>0</v>
      </c>
      <c r="G318" s="11">
        <f t="shared" si="29"/>
        <v>0</v>
      </c>
      <c r="H318" s="8"/>
      <c r="I318" s="41">
        <f t="shared" si="25"/>
        <v>0</v>
      </c>
    </row>
    <row r="319" spans="2:9" ht="12" customHeight="1">
      <c r="B319" s="8"/>
      <c r="C319" s="31">
        <f t="shared" si="26"/>
        <v>294</v>
      </c>
      <c r="D319" s="11">
        <f t="shared" si="27"/>
        <v>0</v>
      </c>
      <c r="E319" s="26">
        <f t="shared" si="28"/>
        <v>0</v>
      </c>
      <c r="F319" s="26">
        <f t="shared" si="24"/>
        <v>0</v>
      </c>
      <c r="G319" s="11">
        <f t="shared" si="29"/>
        <v>0</v>
      </c>
      <c r="H319" s="8"/>
      <c r="I319" s="41">
        <f t="shared" si="25"/>
        <v>0</v>
      </c>
    </row>
    <row r="320" spans="2:9" ht="12" customHeight="1">
      <c r="B320" s="8"/>
      <c r="C320" s="31">
        <f t="shared" si="26"/>
        <v>295</v>
      </c>
      <c r="D320" s="11">
        <f t="shared" si="27"/>
        <v>0</v>
      </c>
      <c r="E320" s="26">
        <f t="shared" si="28"/>
        <v>0</v>
      </c>
      <c r="F320" s="26">
        <f t="shared" si="24"/>
        <v>0</v>
      </c>
      <c r="G320" s="11">
        <f t="shared" si="29"/>
        <v>0</v>
      </c>
      <c r="H320" s="8"/>
      <c r="I320" s="41">
        <f t="shared" si="25"/>
        <v>0</v>
      </c>
    </row>
    <row r="321" spans="2:9" ht="12" customHeight="1">
      <c r="B321" s="8"/>
      <c r="C321" s="31">
        <f t="shared" si="26"/>
        <v>296</v>
      </c>
      <c r="D321" s="11">
        <f t="shared" si="27"/>
        <v>0</v>
      </c>
      <c r="E321" s="26">
        <f t="shared" si="28"/>
        <v>0</v>
      </c>
      <c r="F321" s="26">
        <f t="shared" si="24"/>
        <v>0</v>
      </c>
      <c r="G321" s="11">
        <f t="shared" si="29"/>
        <v>0</v>
      </c>
      <c r="H321" s="8"/>
      <c r="I321" s="41">
        <f t="shared" si="25"/>
        <v>0</v>
      </c>
    </row>
    <row r="322" spans="2:9" ht="12" customHeight="1">
      <c r="B322" s="8"/>
      <c r="C322" s="31">
        <f t="shared" si="26"/>
        <v>297</v>
      </c>
      <c r="D322" s="11">
        <f t="shared" si="27"/>
        <v>0</v>
      </c>
      <c r="E322" s="26">
        <f t="shared" si="28"/>
        <v>0</v>
      </c>
      <c r="F322" s="26">
        <f t="shared" si="24"/>
        <v>0</v>
      </c>
      <c r="G322" s="11">
        <f t="shared" si="29"/>
        <v>0</v>
      </c>
      <c r="H322" s="8"/>
      <c r="I322" s="41">
        <f t="shared" si="25"/>
        <v>0</v>
      </c>
    </row>
    <row r="323" spans="2:9" ht="12" customHeight="1">
      <c r="B323" s="8"/>
      <c r="C323" s="31">
        <f t="shared" si="26"/>
        <v>298</v>
      </c>
      <c r="D323" s="11">
        <f t="shared" si="27"/>
        <v>0</v>
      </c>
      <c r="E323" s="26">
        <f t="shared" si="28"/>
        <v>0</v>
      </c>
      <c r="F323" s="26">
        <f t="shared" si="24"/>
        <v>0</v>
      </c>
      <c r="G323" s="11">
        <f t="shared" si="29"/>
        <v>0</v>
      </c>
      <c r="H323" s="8"/>
      <c r="I323" s="41">
        <f t="shared" si="25"/>
        <v>0</v>
      </c>
    </row>
    <row r="324" spans="2:9" ht="12" customHeight="1">
      <c r="B324" s="8"/>
      <c r="C324" s="31">
        <f t="shared" si="26"/>
        <v>299</v>
      </c>
      <c r="D324" s="11">
        <f t="shared" si="27"/>
        <v>0</v>
      </c>
      <c r="E324" s="26">
        <f t="shared" si="28"/>
        <v>0</v>
      </c>
      <c r="F324" s="26">
        <f t="shared" si="24"/>
        <v>0</v>
      </c>
      <c r="G324" s="11">
        <f t="shared" si="29"/>
        <v>0</v>
      </c>
      <c r="H324" s="8"/>
      <c r="I324" s="41">
        <f t="shared" si="25"/>
        <v>0</v>
      </c>
    </row>
    <row r="325" spans="2:9" ht="12" customHeight="1">
      <c r="B325" s="8"/>
      <c r="C325" s="31">
        <f t="shared" si="26"/>
        <v>300</v>
      </c>
      <c r="D325" s="11">
        <f t="shared" si="27"/>
        <v>0</v>
      </c>
      <c r="E325" s="26">
        <f t="shared" si="28"/>
        <v>0</v>
      </c>
      <c r="F325" s="26">
        <f t="shared" si="24"/>
        <v>0</v>
      </c>
      <c r="G325" s="11">
        <f t="shared" si="29"/>
        <v>0</v>
      </c>
      <c r="H325" s="8"/>
      <c r="I325" s="41">
        <f t="shared" si="25"/>
        <v>0</v>
      </c>
    </row>
    <row r="326" spans="2:9" ht="12" customHeight="1">
      <c r="B326" s="8"/>
      <c r="C326" s="31">
        <f t="shared" si="26"/>
        <v>301</v>
      </c>
      <c r="D326" s="11">
        <f t="shared" si="27"/>
        <v>0</v>
      </c>
      <c r="E326" s="26">
        <f t="shared" si="28"/>
        <v>0</v>
      </c>
      <c r="F326" s="26">
        <f t="shared" si="24"/>
        <v>0</v>
      </c>
      <c r="G326" s="11">
        <f t="shared" si="29"/>
        <v>0</v>
      </c>
      <c r="H326" s="8"/>
      <c r="I326" s="41">
        <f t="shared" si="25"/>
        <v>0</v>
      </c>
    </row>
    <row r="327" spans="2:9" ht="12" customHeight="1">
      <c r="B327" s="8"/>
      <c r="C327" s="31">
        <f t="shared" si="26"/>
        <v>302</v>
      </c>
      <c r="D327" s="11">
        <f t="shared" si="27"/>
        <v>0</v>
      </c>
      <c r="E327" s="26">
        <f t="shared" si="28"/>
        <v>0</v>
      </c>
      <c r="F327" s="26">
        <f t="shared" si="24"/>
        <v>0</v>
      </c>
      <c r="G327" s="11">
        <f t="shared" si="29"/>
        <v>0</v>
      </c>
      <c r="H327" s="8"/>
      <c r="I327" s="41">
        <f t="shared" si="25"/>
        <v>0</v>
      </c>
    </row>
    <row r="328" spans="2:9" ht="12" customHeight="1">
      <c r="B328" s="8"/>
      <c r="C328" s="31">
        <f t="shared" si="26"/>
        <v>303</v>
      </c>
      <c r="D328" s="11">
        <f t="shared" si="27"/>
        <v>0</v>
      </c>
      <c r="E328" s="26">
        <f t="shared" si="28"/>
        <v>0</v>
      </c>
      <c r="F328" s="26">
        <f t="shared" si="24"/>
        <v>0</v>
      </c>
      <c r="G328" s="11">
        <f t="shared" si="29"/>
        <v>0</v>
      </c>
      <c r="H328" s="8"/>
      <c r="I328" s="41">
        <f t="shared" si="25"/>
        <v>0</v>
      </c>
    </row>
    <row r="329" spans="2:9" ht="12" customHeight="1">
      <c r="B329" s="8"/>
      <c r="C329" s="31">
        <f t="shared" si="26"/>
        <v>304</v>
      </c>
      <c r="D329" s="11">
        <f t="shared" si="27"/>
        <v>0</v>
      </c>
      <c r="E329" s="26">
        <f t="shared" si="28"/>
        <v>0</v>
      </c>
      <c r="F329" s="26">
        <f t="shared" si="24"/>
        <v>0</v>
      </c>
      <c r="G329" s="11">
        <f t="shared" si="29"/>
        <v>0</v>
      </c>
      <c r="H329" s="8"/>
      <c r="I329" s="41">
        <f t="shared" si="25"/>
        <v>0</v>
      </c>
    </row>
    <row r="330" spans="2:9" ht="12" customHeight="1">
      <c r="B330" s="8"/>
      <c r="C330" s="31">
        <f t="shared" si="26"/>
        <v>305</v>
      </c>
      <c r="D330" s="11">
        <f t="shared" si="27"/>
        <v>0</v>
      </c>
      <c r="E330" s="26">
        <f t="shared" si="28"/>
        <v>0</v>
      </c>
      <c r="F330" s="26">
        <f t="shared" si="24"/>
        <v>0</v>
      </c>
      <c r="G330" s="11">
        <f t="shared" si="29"/>
        <v>0</v>
      </c>
      <c r="H330" s="8"/>
      <c r="I330" s="41">
        <f t="shared" si="25"/>
        <v>0</v>
      </c>
    </row>
    <row r="331" spans="2:9" ht="12" customHeight="1">
      <c r="B331" s="8"/>
      <c r="C331" s="31">
        <f t="shared" si="26"/>
        <v>306</v>
      </c>
      <c r="D331" s="11">
        <f t="shared" si="27"/>
        <v>0</v>
      </c>
      <c r="E331" s="26">
        <f t="shared" si="28"/>
        <v>0</v>
      </c>
      <c r="F331" s="26">
        <f t="shared" si="24"/>
        <v>0</v>
      </c>
      <c r="G331" s="11">
        <f t="shared" si="29"/>
        <v>0</v>
      </c>
      <c r="H331" s="8"/>
      <c r="I331" s="41">
        <f t="shared" si="25"/>
        <v>0</v>
      </c>
    </row>
    <row r="332" spans="2:9" ht="12" customHeight="1">
      <c r="B332" s="8"/>
      <c r="C332" s="31">
        <f t="shared" si="26"/>
        <v>307</v>
      </c>
      <c r="D332" s="11">
        <f t="shared" si="27"/>
        <v>0</v>
      </c>
      <c r="E332" s="26">
        <f t="shared" si="28"/>
        <v>0</v>
      </c>
      <c r="F332" s="26">
        <f t="shared" si="24"/>
        <v>0</v>
      </c>
      <c r="G332" s="11">
        <f t="shared" si="29"/>
        <v>0</v>
      </c>
      <c r="H332" s="8"/>
      <c r="I332" s="41">
        <f t="shared" si="25"/>
        <v>0</v>
      </c>
    </row>
    <row r="333" spans="2:9" ht="12" customHeight="1">
      <c r="B333" s="8"/>
      <c r="C333" s="31">
        <f t="shared" si="26"/>
        <v>308</v>
      </c>
      <c r="D333" s="11">
        <f t="shared" si="27"/>
        <v>0</v>
      </c>
      <c r="E333" s="26">
        <f t="shared" si="28"/>
        <v>0</v>
      </c>
      <c r="F333" s="26">
        <f t="shared" si="24"/>
        <v>0</v>
      </c>
      <c r="G333" s="11">
        <f t="shared" si="29"/>
        <v>0</v>
      </c>
      <c r="H333" s="8"/>
      <c r="I333" s="41">
        <f t="shared" si="25"/>
        <v>0</v>
      </c>
    </row>
    <row r="334" spans="2:9" ht="12" customHeight="1">
      <c r="B334" s="8"/>
      <c r="C334" s="31">
        <f t="shared" si="26"/>
        <v>309</v>
      </c>
      <c r="D334" s="11">
        <f t="shared" si="27"/>
        <v>0</v>
      </c>
      <c r="E334" s="26">
        <f t="shared" si="28"/>
        <v>0</v>
      </c>
      <c r="F334" s="26">
        <f t="shared" si="24"/>
        <v>0</v>
      </c>
      <c r="G334" s="11">
        <f t="shared" si="29"/>
        <v>0</v>
      </c>
      <c r="H334" s="8"/>
      <c r="I334" s="41">
        <f t="shared" si="25"/>
        <v>0</v>
      </c>
    </row>
    <row r="335" spans="2:9" ht="12" customHeight="1">
      <c r="B335" s="8"/>
      <c r="C335" s="31">
        <f t="shared" si="26"/>
        <v>310</v>
      </c>
      <c r="D335" s="11">
        <f t="shared" si="27"/>
        <v>0</v>
      </c>
      <c r="E335" s="26">
        <f t="shared" si="28"/>
        <v>0</v>
      </c>
      <c r="F335" s="26">
        <f t="shared" si="24"/>
        <v>0</v>
      </c>
      <c r="G335" s="11">
        <f t="shared" si="29"/>
        <v>0</v>
      </c>
      <c r="H335" s="8"/>
      <c r="I335" s="41">
        <f t="shared" si="25"/>
        <v>0</v>
      </c>
    </row>
    <row r="336" spans="2:9" ht="12" customHeight="1">
      <c r="B336" s="8"/>
      <c r="C336" s="31">
        <f t="shared" si="26"/>
        <v>311</v>
      </c>
      <c r="D336" s="11">
        <f t="shared" si="27"/>
        <v>0</v>
      </c>
      <c r="E336" s="26">
        <f t="shared" si="28"/>
        <v>0</v>
      </c>
      <c r="F336" s="26">
        <f t="shared" si="24"/>
        <v>0</v>
      </c>
      <c r="G336" s="11">
        <f t="shared" si="29"/>
        <v>0</v>
      </c>
      <c r="H336" s="8"/>
      <c r="I336" s="41">
        <f t="shared" si="25"/>
        <v>0</v>
      </c>
    </row>
    <row r="337" spans="2:9" ht="12" customHeight="1">
      <c r="B337" s="8"/>
      <c r="C337" s="31">
        <f t="shared" si="26"/>
        <v>312</v>
      </c>
      <c r="D337" s="11">
        <f t="shared" si="27"/>
        <v>0</v>
      </c>
      <c r="E337" s="26">
        <f t="shared" si="28"/>
        <v>0</v>
      </c>
      <c r="F337" s="26">
        <f t="shared" si="24"/>
        <v>0</v>
      </c>
      <c r="G337" s="11">
        <f t="shared" si="29"/>
        <v>0</v>
      </c>
      <c r="H337" s="8"/>
      <c r="I337" s="41">
        <f t="shared" si="25"/>
        <v>0</v>
      </c>
    </row>
    <row r="338" spans="2:9" ht="12" customHeight="1">
      <c r="B338" s="8"/>
      <c r="C338" s="31">
        <f t="shared" si="26"/>
        <v>313</v>
      </c>
      <c r="D338" s="11">
        <f t="shared" si="27"/>
        <v>0</v>
      </c>
      <c r="E338" s="26">
        <f t="shared" si="28"/>
        <v>0</v>
      </c>
      <c r="F338" s="26">
        <f t="shared" si="24"/>
        <v>0</v>
      </c>
      <c r="G338" s="11">
        <f t="shared" si="29"/>
        <v>0</v>
      </c>
      <c r="H338" s="8"/>
      <c r="I338" s="41">
        <f t="shared" si="25"/>
        <v>0</v>
      </c>
    </row>
    <row r="339" spans="2:9" ht="12" customHeight="1">
      <c r="B339" s="8"/>
      <c r="C339" s="31">
        <f t="shared" si="26"/>
        <v>314</v>
      </c>
      <c r="D339" s="11">
        <f t="shared" si="27"/>
        <v>0</v>
      </c>
      <c r="E339" s="26">
        <f t="shared" si="28"/>
        <v>0</v>
      </c>
      <c r="F339" s="26">
        <f t="shared" si="24"/>
        <v>0</v>
      </c>
      <c r="G339" s="11">
        <f t="shared" si="29"/>
        <v>0</v>
      </c>
      <c r="H339" s="8"/>
      <c r="I339" s="41">
        <f t="shared" si="25"/>
        <v>0</v>
      </c>
    </row>
    <row r="340" spans="2:9" ht="12" customHeight="1">
      <c r="B340" s="8"/>
      <c r="C340" s="31">
        <f t="shared" si="26"/>
        <v>315</v>
      </c>
      <c r="D340" s="11">
        <f t="shared" si="27"/>
        <v>0</v>
      </c>
      <c r="E340" s="26">
        <f t="shared" si="28"/>
        <v>0</v>
      </c>
      <c r="F340" s="26">
        <f t="shared" si="24"/>
        <v>0</v>
      </c>
      <c r="G340" s="11">
        <f t="shared" si="29"/>
        <v>0</v>
      </c>
      <c r="H340" s="8"/>
      <c r="I340" s="41">
        <f t="shared" si="25"/>
        <v>0</v>
      </c>
    </row>
    <row r="341" spans="2:9" ht="12" customHeight="1">
      <c r="B341" s="8"/>
      <c r="C341" s="31">
        <f t="shared" si="26"/>
        <v>316</v>
      </c>
      <c r="D341" s="11">
        <f t="shared" si="27"/>
        <v>0</v>
      </c>
      <c r="E341" s="26">
        <f t="shared" si="28"/>
        <v>0</v>
      </c>
      <c r="F341" s="26">
        <f t="shared" si="24"/>
        <v>0</v>
      </c>
      <c r="G341" s="11">
        <f t="shared" si="29"/>
        <v>0</v>
      </c>
      <c r="H341" s="8"/>
      <c r="I341" s="41">
        <f t="shared" si="25"/>
        <v>0</v>
      </c>
    </row>
    <row r="342" spans="2:9" ht="12" customHeight="1">
      <c r="B342" s="8"/>
      <c r="C342" s="31">
        <f t="shared" si="26"/>
        <v>317</v>
      </c>
      <c r="D342" s="11">
        <f t="shared" si="27"/>
        <v>0</v>
      </c>
      <c r="E342" s="26">
        <f t="shared" si="28"/>
        <v>0</v>
      </c>
      <c r="F342" s="26">
        <f t="shared" si="24"/>
        <v>0</v>
      </c>
      <c r="G342" s="11">
        <f t="shared" si="29"/>
        <v>0</v>
      </c>
      <c r="H342" s="8"/>
      <c r="I342" s="41">
        <f t="shared" si="25"/>
        <v>0</v>
      </c>
    </row>
    <row r="343" spans="2:9" ht="12" customHeight="1">
      <c r="B343" s="8"/>
      <c r="C343" s="31">
        <f t="shared" si="26"/>
        <v>318</v>
      </c>
      <c r="D343" s="11">
        <f t="shared" si="27"/>
        <v>0</v>
      </c>
      <c r="E343" s="26">
        <f t="shared" si="28"/>
        <v>0</v>
      </c>
      <c r="F343" s="26">
        <f t="shared" si="24"/>
        <v>0</v>
      </c>
      <c r="G343" s="11">
        <f t="shared" si="29"/>
        <v>0</v>
      </c>
      <c r="H343" s="8"/>
      <c r="I343" s="41">
        <f t="shared" si="25"/>
        <v>0</v>
      </c>
    </row>
    <row r="344" spans="2:9" ht="12" customHeight="1">
      <c r="B344" s="8"/>
      <c r="C344" s="31">
        <f t="shared" si="26"/>
        <v>319</v>
      </c>
      <c r="D344" s="11">
        <f t="shared" si="27"/>
        <v>0</v>
      </c>
      <c r="E344" s="26">
        <f t="shared" si="28"/>
        <v>0</v>
      </c>
      <c r="F344" s="26">
        <f t="shared" si="24"/>
        <v>0</v>
      </c>
      <c r="G344" s="11">
        <f t="shared" si="29"/>
        <v>0</v>
      </c>
      <c r="H344" s="8"/>
      <c r="I344" s="41">
        <f t="shared" si="25"/>
        <v>0</v>
      </c>
    </row>
    <row r="345" spans="2:9" ht="12" customHeight="1">
      <c r="B345" s="8"/>
      <c r="C345" s="31">
        <f t="shared" si="26"/>
        <v>320</v>
      </c>
      <c r="D345" s="11">
        <f t="shared" si="27"/>
        <v>0</v>
      </c>
      <c r="E345" s="26">
        <f t="shared" si="28"/>
        <v>0</v>
      </c>
      <c r="F345" s="26">
        <f t="shared" si="24"/>
        <v>0</v>
      </c>
      <c r="G345" s="11">
        <f t="shared" si="29"/>
        <v>0</v>
      </c>
      <c r="H345" s="8"/>
      <c r="I345" s="41">
        <f t="shared" si="25"/>
        <v>0</v>
      </c>
    </row>
    <row r="346" spans="2:9" ht="12" customHeight="1">
      <c r="B346" s="8"/>
      <c r="C346" s="31">
        <f t="shared" si="26"/>
        <v>321</v>
      </c>
      <c r="D346" s="11">
        <f t="shared" si="27"/>
        <v>0</v>
      </c>
      <c r="E346" s="26">
        <f t="shared" si="28"/>
        <v>0</v>
      </c>
      <c r="F346" s="26">
        <f t="shared" si="24"/>
        <v>0</v>
      </c>
      <c r="G346" s="11">
        <f t="shared" si="29"/>
        <v>0</v>
      </c>
      <c r="H346" s="8"/>
      <c r="I346" s="41">
        <f t="shared" si="25"/>
        <v>0</v>
      </c>
    </row>
    <row r="347" spans="2:9" ht="12" customHeight="1">
      <c r="B347" s="8"/>
      <c r="C347" s="31">
        <f t="shared" si="26"/>
        <v>322</v>
      </c>
      <c r="D347" s="11">
        <f t="shared" si="27"/>
        <v>0</v>
      </c>
      <c r="E347" s="26">
        <f t="shared" si="28"/>
        <v>0</v>
      </c>
      <c r="F347" s="26">
        <f aca="true" t="shared" si="30" ref="F347:F410">IF(C347&lt;=$E$12,$E$10,0)</f>
        <v>0</v>
      </c>
      <c r="G347" s="11">
        <f t="shared" si="29"/>
        <v>0</v>
      </c>
      <c r="H347" s="8"/>
      <c r="I347" s="41">
        <f aca="true" t="shared" si="31" ref="I347:I410">IF(F347=0,0,1)</f>
        <v>0</v>
      </c>
    </row>
    <row r="348" spans="2:9" ht="12" customHeight="1">
      <c r="B348" s="8"/>
      <c r="C348" s="31">
        <f aca="true" t="shared" si="32" ref="C348:C411">C347+1</f>
        <v>323</v>
      </c>
      <c r="D348" s="11">
        <f aca="true" t="shared" si="33" ref="D348:D411">IF((F348-E348)&lt;=0,0,(ROUND(F348-E348-$E$13,0)))</f>
        <v>0</v>
      </c>
      <c r="E348" s="26">
        <f aca="true" t="shared" si="34" ref="E348:E411">ROUND(G347*$A$14,0)</f>
        <v>0</v>
      </c>
      <c r="F348" s="26">
        <f t="shared" si="30"/>
        <v>0</v>
      </c>
      <c r="G348" s="11">
        <f aca="true" t="shared" si="35" ref="G348:G411">IF(G347-D348&lt;=20,0,G347-D348)</f>
        <v>0</v>
      </c>
      <c r="H348" s="8"/>
      <c r="I348" s="41">
        <f t="shared" si="31"/>
        <v>0</v>
      </c>
    </row>
    <row r="349" spans="2:9" ht="12" customHeight="1">
      <c r="B349" s="8"/>
      <c r="C349" s="31">
        <f t="shared" si="32"/>
        <v>324</v>
      </c>
      <c r="D349" s="11">
        <f t="shared" si="33"/>
        <v>0</v>
      </c>
      <c r="E349" s="26">
        <f t="shared" si="34"/>
        <v>0</v>
      </c>
      <c r="F349" s="26">
        <f t="shared" si="30"/>
        <v>0</v>
      </c>
      <c r="G349" s="11">
        <f t="shared" si="35"/>
        <v>0</v>
      </c>
      <c r="H349" s="8"/>
      <c r="I349" s="41">
        <f t="shared" si="31"/>
        <v>0</v>
      </c>
    </row>
    <row r="350" spans="2:9" ht="12" customHeight="1">
      <c r="B350" s="8"/>
      <c r="C350" s="31">
        <f t="shared" si="32"/>
        <v>325</v>
      </c>
      <c r="D350" s="11">
        <f t="shared" si="33"/>
        <v>0</v>
      </c>
      <c r="E350" s="26">
        <f t="shared" si="34"/>
        <v>0</v>
      </c>
      <c r="F350" s="26">
        <f t="shared" si="30"/>
        <v>0</v>
      </c>
      <c r="G350" s="11">
        <f t="shared" si="35"/>
        <v>0</v>
      </c>
      <c r="H350" s="8"/>
      <c r="I350" s="41">
        <f t="shared" si="31"/>
        <v>0</v>
      </c>
    </row>
    <row r="351" spans="2:9" ht="12" customHeight="1">
      <c r="B351" s="8"/>
      <c r="C351" s="31">
        <f t="shared" si="32"/>
        <v>326</v>
      </c>
      <c r="D351" s="11">
        <f t="shared" si="33"/>
        <v>0</v>
      </c>
      <c r="E351" s="26">
        <f t="shared" si="34"/>
        <v>0</v>
      </c>
      <c r="F351" s="26">
        <f t="shared" si="30"/>
        <v>0</v>
      </c>
      <c r="G351" s="11">
        <f t="shared" si="35"/>
        <v>0</v>
      </c>
      <c r="H351" s="8"/>
      <c r="I351" s="41">
        <f t="shared" si="31"/>
        <v>0</v>
      </c>
    </row>
    <row r="352" spans="2:9" ht="12" customHeight="1">
      <c r="B352" s="8"/>
      <c r="C352" s="31">
        <f t="shared" si="32"/>
        <v>327</v>
      </c>
      <c r="D352" s="11">
        <f t="shared" si="33"/>
        <v>0</v>
      </c>
      <c r="E352" s="26">
        <f t="shared" si="34"/>
        <v>0</v>
      </c>
      <c r="F352" s="26">
        <f t="shared" si="30"/>
        <v>0</v>
      </c>
      <c r="G352" s="11">
        <f t="shared" si="35"/>
        <v>0</v>
      </c>
      <c r="H352" s="8"/>
      <c r="I352" s="41">
        <f t="shared" si="31"/>
        <v>0</v>
      </c>
    </row>
    <row r="353" spans="2:9" ht="12" customHeight="1">
      <c r="B353" s="8"/>
      <c r="C353" s="31">
        <f t="shared" si="32"/>
        <v>328</v>
      </c>
      <c r="D353" s="11">
        <f t="shared" si="33"/>
        <v>0</v>
      </c>
      <c r="E353" s="26">
        <f t="shared" si="34"/>
        <v>0</v>
      </c>
      <c r="F353" s="26">
        <f t="shared" si="30"/>
        <v>0</v>
      </c>
      <c r="G353" s="11">
        <f t="shared" si="35"/>
        <v>0</v>
      </c>
      <c r="H353" s="8"/>
      <c r="I353" s="41">
        <f t="shared" si="31"/>
        <v>0</v>
      </c>
    </row>
    <row r="354" spans="2:9" ht="12" customHeight="1">
      <c r="B354" s="8"/>
      <c r="C354" s="31">
        <f t="shared" si="32"/>
        <v>329</v>
      </c>
      <c r="D354" s="11">
        <f t="shared" si="33"/>
        <v>0</v>
      </c>
      <c r="E354" s="26">
        <f t="shared" si="34"/>
        <v>0</v>
      </c>
      <c r="F354" s="26">
        <f t="shared" si="30"/>
        <v>0</v>
      </c>
      <c r="G354" s="11">
        <f t="shared" si="35"/>
        <v>0</v>
      </c>
      <c r="H354" s="8"/>
      <c r="I354" s="41">
        <f t="shared" si="31"/>
        <v>0</v>
      </c>
    </row>
    <row r="355" spans="2:9" ht="12" customHeight="1">
      <c r="B355" s="8"/>
      <c r="C355" s="31">
        <f t="shared" si="32"/>
        <v>330</v>
      </c>
      <c r="D355" s="11">
        <f t="shared" si="33"/>
        <v>0</v>
      </c>
      <c r="E355" s="26">
        <f t="shared" si="34"/>
        <v>0</v>
      </c>
      <c r="F355" s="26">
        <f t="shared" si="30"/>
        <v>0</v>
      </c>
      <c r="G355" s="11">
        <f t="shared" si="35"/>
        <v>0</v>
      </c>
      <c r="H355" s="8"/>
      <c r="I355" s="41">
        <f t="shared" si="31"/>
        <v>0</v>
      </c>
    </row>
    <row r="356" spans="2:9" ht="12" customHeight="1">
      <c r="B356" s="8"/>
      <c r="C356" s="31">
        <f t="shared" si="32"/>
        <v>331</v>
      </c>
      <c r="D356" s="11">
        <f t="shared" si="33"/>
        <v>0</v>
      </c>
      <c r="E356" s="26">
        <f t="shared" si="34"/>
        <v>0</v>
      </c>
      <c r="F356" s="26">
        <f t="shared" si="30"/>
        <v>0</v>
      </c>
      <c r="G356" s="11">
        <f t="shared" si="35"/>
        <v>0</v>
      </c>
      <c r="H356" s="8"/>
      <c r="I356" s="41">
        <f t="shared" si="31"/>
        <v>0</v>
      </c>
    </row>
    <row r="357" spans="2:9" ht="12" customHeight="1">
      <c r="B357" s="8"/>
      <c r="C357" s="31">
        <f t="shared" si="32"/>
        <v>332</v>
      </c>
      <c r="D357" s="11">
        <f t="shared" si="33"/>
        <v>0</v>
      </c>
      <c r="E357" s="26">
        <f t="shared" si="34"/>
        <v>0</v>
      </c>
      <c r="F357" s="26">
        <f t="shared" si="30"/>
        <v>0</v>
      </c>
      <c r="G357" s="11">
        <f t="shared" si="35"/>
        <v>0</v>
      </c>
      <c r="H357" s="8"/>
      <c r="I357" s="41">
        <f t="shared" si="31"/>
        <v>0</v>
      </c>
    </row>
    <row r="358" spans="2:9" ht="12" customHeight="1">
      <c r="B358" s="8"/>
      <c r="C358" s="31">
        <f t="shared" si="32"/>
        <v>333</v>
      </c>
      <c r="D358" s="11">
        <f t="shared" si="33"/>
        <v>0</v>
      </c>
      <c r="E358" s="26">
        <f t="shared" si="34"/>
        <v>0</v>
      </c>
      <c r="F358" s="26">
        <f t="shared" si="30"/>
        <v>0</v>
      </c>
      <c r="G358" s="11">
        <f t="shared" si="35"/>
        <v>0</v>
      </c>
      <c r="H358" s="8"/>
      <c r="I358" s="41">
        <f t="shared" si="31"/>
        <v>0</v>
      </c>
    </row>
    <row r="359" spans="2:9" ht="12" customHeight="1">
      <c r="B359" s="8"/>
      <c r="C359" s="31">
        <f t="shared" si="32"/>
        <v>334</v>
      </c>
      <c r="D359" s="11">
        <f t="shared" si="33"/>
        <v>0</v>
      </c>
      <c r="E359" s="26">
        <f t="shared" si="34"/>
        <v>0</v>
      </c>
      <c r="F359" s="26">
        <f t="shared" si="30"/>
        <v>0</v>
      </c>
      <c r="G359" s="11">
        <f t="shared" si="35"/>
        <v>0</v>
      </c>
      <c r="H359" s="8"/>
      <c r="I359" s="41">
        <f t="shared" si="31"/>
        <v>0</v>
      </c>
    </row>
    <row r="360" spans="2:9" ht="12" customHeight="1">
      <c r="B360" s="8"/>
      <c r="C360" s="31">
        <f t="shared" si="32"/>
        <v>335</v>
      </c>
      <c r="D360" s="11">
        <f t="shared" si="33"/>
        <v>0</v>
      </c>
      <c r="E360" s="26">
        <f t="shared" si="34"/>
        <v>0</v>
      </c>
      <c r="F360" s="26">
        <f t="shared" si="30"/>
        <v>0</v>
      </c>
      <c r="G360" s="11">
        <f t="shared" si="35"/>
        <v>0</v>
      </c>
      <c r="H360" s="8"/>
      <c r="I360" s="41">
        <f t="shared" si="31"/>
        <v>0</v>
      </c>
    </row>
    <row r="361" spans="2:9" ht="12" customHeight="1">
      <c r="B361" s="8"/>
      <c r="C361" s="31">
        <f t="shared" si="32"/>
        <v>336</v>
      </c>
      <c r="D361" s="11">
        <f t="shared" si="33"/>
        <v>0</v>
      </c>
      <c r="E361" s="26">
        <f t="shared" si="34"/>
        <v>0</v>
      </c>
      <c r="F361" s="26">
        <f t="shared" si="30"/>
        <v>0</v>
      </c>
      <c r="G361" s="11">
        <f t="shared" si="35"/>
        <v>0</v>
      </c>
      <c r="H361" s="8"/>
      <c r="I361" s="41">
        <f t="shared" si="31"/>
        <v>0</v>
      </c>
    </row>
    <row r="362" spans="2:9" ht="12" customHeight="1">
      <c r="B362" s="8"/>
      <c r="C362" s="31">
        <f t="shared" si="32"/>
        <v>337</v>
      </c>
      <c r="D362" s="11">
        <f t="shared" si="33"/>
        <v>0</v>
      </c>
      <c r="E362" s="26">
        <f t="shared" si="34"/>
        <v>0</v>
      </c>
      <c r="F362" s="26">
        <f t="shared" si="30"/>
        <v>0</v>
      </c>
      <c r="G362" s="11">
        <f t="shared" si="35"/>
        <v>0</v>
      </c>
      <c r="H362" s="8"/>
      <c r="I362" s="41">
        <f t="shared" si="31"/>
        <v>0</v>
      </c>
    </row>
    <row r="363" spans="2:9" ht="12" customHeight="1">
      <c r="B363" s="8"/>
      <c r="C363" s="31">
        <f t="shared" si="32"/>
        <v>338</v>
      </c>
      <c r="D363" s="11">
        <f t="shared" si="33"/>
        <v>0</v>
      </c>
      <c r="E363" s="26">
        <f t="shared" si="34"/>
        <v>0</v>
      </c>
      <c r="F363" s="26">
        <f t="shared" si="30"/>
        <v>0</v>
      </c>
      <c r="G363" s="11">
        <f t="shared" si="35"/>
        <v>0</v>
      </c>
      <c r="H363" s="8"/>
      <c r="I363" s="41">
        <f t="shared" si="31"/>
        <v>0</v>
      </c>
    </row>
    <row r="364" spans="2:9" ht="12" customHeight="1">
      <c r="B364" s="8"/>
      <c r="C364" s="31">
        <f t="shared" si="32"/>
        <v>339</v>
      </c>
      <c r="D364" s="11">
        <f t="shared" si="33"/>
        <v>0</v>
      </c>
      <c r="E364" s="26">
        <f t="shared" si="34"/>
        <v>0</v>
      </c>
      <c r="F364" s="26">
        <f t="shared" si="30"/>
        <v>0</v>
      </c>
      <c r="G364" s="11">
        <f t="shared" si="35"/>
        <v>0</v>
      </c>
      <c r="H364" s="8"/>
      <c r="I364" s="41">
        <f t="shared" si="31"/>
        <v>0</v>
      </c>
    </row>
    <row r="365" spans="2:9" ht="12" customHeight="1">
      <c r="B365" s="8"/>
      <c r="C365" s="31">
        <f t="shared" si="32"/>
        <v>340</v>
      </c>
      <c r="D365" s="11">
        <f t="shared" si="33"/>
        <v>0</v>
      </c>
      <c r="E365" s="26">
        <f t="shared" si="34"/>
        <v>0</v>
      </c>
      <c r="F365" s="26">
        <f t="shared" si="30"/>
        <v>0</v>
      </c>
      <c r="G365" s="11">
        <f t="shared" si="35"/>
        <v>0</v>
      </c>
      <c r="H365" s="8"/>
      <c r="I365" s="41">
        <f t="shared" si="31"/>
        <v>0</v>
      </c>
    </row>
    <row r="366" spans="2:9" ht="12" customHeight="1">
      <c r="B366" s="8"/>
      <c r="C366" s="31">
        <f t="shared" si="32"/>
        <v>341</v>
      </c>
      <c r="D366" s="11">
        <f t="shared" si="33"/>
        <v>0</v>
      </c>
      <c r="E366" s="26">
        <f t="shared" si="34"/>
        <v>0</v>
      </c>
      <c r="F366" s="26">
        <f t="shared" si="30"/>
        <v>0</v>
      </c>
      <c r="G366" s="11">
        <f t="shared" si="35"/>
        <v>0</v>
      </c>
      <c r="H366" s="8"/>
      <c r="I366" s="41">
        <f t="shared" si="31"/>
        <v>0</v>
      </c>
    </row>
    <row r="367" spans="2:9" ht="12" customHeight="1">
      <c r="B367" s="8"/>
      <c r="C367" s="31">
        <f t="shared" si="32"/>
        <v>342</v>
      </c>
      <c r="D367" s="11">
        <f t="shared" si="33"/>
        <v>0</v>
      </c>
      <c r="E367" s="26">
        <f t="shared" si="34"/>
        <v>0</v>
      </c>
      <c r="F367" s="26">
        <f t="shared" si="30"/>
        <v>0</v>
      </c>
      <c r="G367" s="11">
        <f t="shared" si="35"/>
        <v>0</v>
      </c>
      <c r="H367" s="8"/>
      <c r="I367" s="41">
        <f t="shared" si="31"/>
        <v>0</v>
      </c>
    </row>
    <row r="368" spans="2:9" ht="12" customHeight="1">
      <c r="B368" s="8"/>
      <c r="C368" s="31">
        <f t="shared" si="32"/>
        <v>343</v>
      </c>
      <c r="D368" s="11">
        <f t="shared" si="33"/>
        <v>0</v>
      </c>
      <c r="E368" s="26">
        <f t="shared" si="34"/>
        <v>0</v>
      </c>
      <c r="F368" s="26">
        <f t="shared" si="30"/>
        <v>0</v>
      </c>
      <c r="G368" s="11">
        <f t="shared" si="35"/>
        <v>0</v>
      </c>
      <c r="H368" s="8"/>
      <c r="I368" s="41">
        <f t="shared" si="31"/>
        <v>0</v>
      </c>
    </row>
    <row r="369" spans="2:9" ht="12" customHeight="1">
      <c r="B369" s="8"/>
      <c r="C369" s="31">
        <f t="shared" si="32"/>
        <v>344</v>
      </c>
      <c r="D369" s="11">
        <f t="shared" si="33"/>
        <v>0</v>
      </c>
      <c r="E369" s="26">
        <f t="shared" si="34"/>
        <v>0</v>
      </c>
      <c r="F369" s="26">
        <f t="shared" si="30"/>
        <v>0</v>
      </c>
      <c r="G369" s="11">
        <f t="shared" si="35"/>
        <v>0</v>
      </c>
      <c r="H369" s="8"/>
      <c r="I369" s="41">
        <f t="shared" si="31"/>
        <v>0</v>
      </c>
    </row>
    <row r="370" spans="2:9" ht="12" customHeight="1">
      <c r="B370" s="8"/>
      <c r="C370" s="31">
        <f t="shared" si="32"/>
        <v>345</v>
      </c>
      <c r="D370" s="11">
        <f t="shared" si="33"/>
        <v>0</v>
      </c>
      <c r="E370" s="26">
        <f t="shared" si="34"/>
        <v>0</v>
      </c>
      <c r="F370" s="26">
        <f t="shared" si="30"/>
        <v>0</v>
      </c>
      <c r="G370" s="11">
        <f t="shared" si="35"/>
        <v>0</v>
      </c>
      <c r="H370" s="8"/>
      <c r="I370" s="41">
        <f t="shared" si="31"/>
        <v>0</v>
      </c>
    </row>
    <row r="371" spans="2:9" ht="12" customHeight="1">
      <c r="B371" s="8"/>
      <c r="C371" s="31">
        <f t="shared" si="32"/>
        <v>346</v>
      </c>
      <c r="D371" s="11">
        <f t="shared" si="33"/>
        <v>0</v>
      </c>
      <c r="E371" s="26">
        <f t="shared" si="34"/>
        <v>0</v>
      </c>
      <c r="F371" s="26">
        <f t="shared" si="30"/>
        <v>0</v>
      </c>
      <c r="G371" s="11">
        <f t="shared" si="35"/>
        <v>0</v>
      </c>
      <c r="H371" s="8"/>
      <c r="I371" s="41">
        <f t="shared" si="31"/>
        <v>0</v>
      </c>
    </row>
    <row r="372" spans="2:9" ht="12" customHeight="1">
      <c r="B372" s="8"/>
      <c r="C372" s="31">
        <f t="shared" si="32"/>
        <v>347</v>
      </c>
      <c r="D372" s="11">
        <f t="shared" si="33"/>
        <v>0</v>
      </c>
      <c r="E372" s="26">
        <f t="shared" si="34"/>
        <v>0</v>
      </c>
      <c r="F372" s="26">
        <f t="shared" si="30"/>
        <v>0</v>
      </c>
      <c r="G372" s="11">
        <f t="shared" si="35"/>
        <v>0</v>
      </c>
      <c r="H372" s="8"/>
      <c r="I372" s="41">
        <f t="shared" si="31"/>
        <v>0</v>
      </c>
    </row>
    <row r="373" spans="2:9" ht="12" customHeight="1">
      <c r="B373" s="8"/>
      <c r="C373" s="31">
        <f t="shared" si="32"/>
        <v>348</v>
      </c>
      <c r="D373" s="11">
        <f t="shared" si="33"/>
        <v>0</v>
      </c>
      <c r="E373" s="26">
        <f t="shared" si="34"/>
        <v>0</v>
      </c>
      <c r="F373" s="26">
        <f t="shared" si="30"/>
        <v>0</v>
      </c>
      <c r="G373" s="11">
        <f t="shared" si="35"/>
        <v>0</v>
      </c>
      <c r="H373" s="8"/>
      <c r="I373" s="41">
        <f t="shared" si="31"/>
        <v>0</v>
      </c>
    </row>
    <row r="374" spans="2:9" ht="12" customHeight="1">
      <c r="B374" s="8"/>
      <c r="C374" s="31">
        <f t="shared" si="32"/>
        <v>349</v>
      </c>
      <c r="D374" s="11">
        <f t="shared" si="33"/>
        <v>0</v>
      </c>
      <c r="E374" s="26">
        <f t="shared" si="34"/>
        <v>0</v>
      </c>
      <c r="F374" s="26">
        <f t="shared" si="30"/>
        <v>0</v>
      </c>
      <c r="G374" s="11">
        <f t="shared" si="35"/>
        <v>0</v>
      </c>
      <c r="H374" s="8"/>
      <c r="I374" s="41">
        <f t="shared" si="31"/>
        <v>0</v>
      </c>
    </row>
    <row r="375" spans="2:9" ht="12" customHeight="1">
      <c r="B375" s="8"/>
      <c r="C375" s="31">
        <f t="shared" si="32"/>
        <v>350</v>
      </c>
      <c r="D375" s="11">
        <f t="shared" si="33"/>
        <v>0</v>
      </c>
      <c r="E375" s="26">
        <f t="shared" si="34"/>
        <v>0</v>
      </c>
      <c r="F375" s="26">
        <f t="shared" si="30"/>
        <v>0</v>
      </c>
      <c r="G375" s="11">
        <f t="shared" si="35"/>
        <v>0</v>
      </c>
      <c r="H375" s="8"/>
      <c r="I375" s="41">
        <f t="shared" si="31"/>
        <v>0</v>
      </c>
    </row>
    <row r="376" spans="2:9" ht="12" customHeight="1">
      <c r="B376" s="8"/>
      <c r="C376" s="31">
        <f t="shared" si="32"/>
        <v>351</v>
      </c>
      <c r="D376" s="11">
        <f t="shared" si="33"/>
        <v>0</v>
      </c>
      <c r="E376" s="26">
        <f t="shared" si="34"/>
        <v>0</v>
      </c>
      <c r="F376" s="26">
        <f t="shared" si="30"/>
        <v>0</v>
      </c>
      <c r="G376" s="11">
        <f t="shared" si="35"/>
        <v>0</v>
      </c>
      <c r="H376" s="8"/>
      <c r="I376" s="41">
        <f t="shared" si="31"/>
        <v>0</v>
      </c>
    </row>
    <row r="377" spans="2:9" ht="12" customHeight="1">
      <c r="B377" s="8"/>
      <c r="C377" s="31">
        <f t="shared" si="32"/>
        <v>352</v>
      </c>
      <c r="D377" s="11">
        <f t="shared" si="33"/>
        <v>0</v>
      </c>
      <c r="E377" s="26">
        <f t="shared" si="34"/>
        <v>0</v>
      </c>
      <c r="F377" s="26">
        <f t="shared" si="30"/>
        <v>0</v>
      </c>
      <c r="G377" s="11">
        <f t="shared" si="35"/>
        <v>0</v>
      </c>
      <c r="H377" s="8"/>
      <c r="I377" s="41">
        <f t="shared" si="31"/>
        <v>0</v>
      </c>
    </row>
    <row r="378" spans="2:9" ht="12" customHeight="1">
      <c r="B378" s="8"/>
      <c r="C378" s="31">
        <f t="shared" si="32"/>
        <v>353</v>
      </c>
      <c r="D378" s="11">
        <f t="shared" si="33"/>
        <v>0</v>
      </c>
      <c r="E378" s="26">
        <f t="shared" si="34"/>
        <v>0</v>
      </c>
      <c r="F378" s="26">
        <f t="shared" si="30"/>
        <v>0</v>
      </c>
      <c r="G378" s="11">
        <f t="shared" si="35"/>
        <v>0</v>
      </c>
      <c r="H378" s="8"/>
      <c r="I378" s="41">
        <f t="shared" si="31"/>
        <v>0</v>
      </c>
    </row>
    <row r="379" spans="2:9" ht="12" customHeight="1">
      <c r="B379" s="8"/>
      <c r="C379" s="31">
        <f t="shared" si="32"/>
        <v>354</v>
      </c>
      <c r="D379" s="11">
        <f t="shared" si="33"/>
        <v>0</v>
      </c>
      <c r="E379" s="26">
        <f t="shared" si="34"/>
        <v>0</v>
      </c>
      <c r="F379" s="26">
        <f t="shared" si="30"/>
        <v>0</v>
      </c>
      <c r="G379" s="11">
        <f t="shared" si="35"/>
        <v>0</v>
      </c>
      <c r="H379" s="8"/>
      <c r="I379" s="41">
        <f t="shared" si="31"/>
        <v>0</v>
      </c>
    </row>
    <row r="380" spans="2:9" ht="12" customHeight="1">
      <c r="B380" s="8"/>
      <c r="C380" s="31">
        <f t="shared" si="32"/>
        <v>355</v>
      </c>
      <c r="D380" s="11">
        <f t="shared" si="33"/>
        <v>0</v>
      </c>
      <c r="E380" s="26">
        <f t="shared" si="34"/>
        <v>0</v>
      </c>
      <c r="F380" s="26">
        <f t="shared" si="30"/>
        <v>0</v>
      </c>
      <c r="G380" s="11">
        <f t="shared" si="35"/>
        <v>0</v>
      </c>
      <c r="H380" s="8"/>
      <c r="I380" s="41">
        <f t="shared" si="31"/>
        <v>0</v>
      </c>
    </row>
    <row r="381" spans="2:9" ht="12" customHeight="1">
      <c r="B381" s="8"/>
      <c r="C381" s="31">
        <f t="shared" si="32"/>
        <v>356</v>
      </c>
      <c r="D381" s="11">
        <f t="shared" si="33"/>
        <v>0</v>
      </c>
      <c r="E381" s="26">
        <f t="shared" si="34"/>
        <v>0</v>
      </c>
      <c r="F381" s="26">
        <f t="shared" si="30"/>
        <v>0</v>
      </c>
      <c r="G381" s="11">
        <f t="shared" si="35"/>
        <v>0</v>
      </c>
      <c r="H381" s="8"/>
      <c r="I381" s="41">
        <f t="shared" si="31"/>
        <v>0</v>
      </c>
    </row>
    <row r="382" spans="2:9" ht="12" customHeight="1">
      <c r="B382" s="8"/>
      <c r="C382" s="31">
        <f t="shared" si="32"/>
        <v>357</v>
      </c>
      <c r="D382" s="11">
        <f t="shared" si="33"/>
        <v>0</v>
      </c>
      <c r="E382" s="26">
        <f t="shared" si="34"/>
        <v>0</v>
      </c>
      <c r="F382" s="26">
        <f t="shared" si="30"/>
        <v>0</v>
      </c>
      <c r="G382" s="11">
        <f t="shared" si="35"/>
        <v>0</v>
      </c>
      <c r="H382" s="8"/>
      <c r="I382" s="41">
        <f t="shared" si="31"/>
        <v>0</v>
      </c>
    </row>
    <row r="383" spans="2:9" ht="12" customHeight="1">
      <c r="B383" s="8"/>
      <c r="C383" s="31">
        <f t="shared" si="32"/>
        <v>358</v>
      </c>
      <c r="D383" s="11">
        <f t="shared" si="33"/>
        <v>0</v>
      </c>
      <c r="E383" s="26">
        <f t="shared" si="34"/>
        <v>0</v>
      </c>
      <c r="F383" s="26">
        <f t="shared" si="30"/>
        <v>0</v>
      </c>
      <c r="G383" s="11">
        <f t="shared" si="35"/>
        <v>0</v>
      </c>
      <c r="H383" s="8"/>
      <c r="I383" s="41">
        <f t="shared" si="31"/>
        <v>0</v>
      </c>
    </row>
    <row r="384" spans="2:9" ht="12" customHeight="1">
      <c r="B384" s="8"/>
      <c r="C384" s="31">
        <f t="shared" si="32"/>
        <v>359</v>
      </c>
      <c r="D384" s="11">
        <f t="shared" si="33"/>
        <v>0</v>
      </c>
      <c r="E384" s="26">
        <f t="shared" si="34"/>
        <v>0</v>
      </c>
      <c r="F384" s="26">
        <f t="shared" si="30"/>
        <v>0</v>
      </c>
      <c r="G384" s="11">
        <f t="shared" si="35"/>
        <v>0</v>
      </c>
      <c r="H384" s="8"/>
      <c r="I384" s="41">
        <f t="shared" si="31"/>
        <v>0</v>
      </c>
    </row>
    <row r="385" spans="2:9" ht="12" customHeight="1">
      <c r="B385" s="8"/>
      <c r="C385" s="31">
        <f t="shared" si="32"/>
        <v>360</v>
      </c>
      <c r="D385" s="11">
        <f t="shared" si="33"/>
        <v>0</v>
      </c>
      <c r="E385" s="26">
        <f t="shared" si="34"/>
        <v>0</v>
      </c>
      <c r="F385" s="26">
        <f t="shared" si="30"/>
        <v>0</v>
      </c>
      <c r="G385" s="11">
        <f t="shared" si="35"/>
        <v>0</v>
      </c>
      <c r="H385" s="8"/>
      <c r="I385" s="41">
        <f t="shared" si="31"/>
        <v>0</v>
      </c>
    </row>
    <row r="386" spans="2:9" ht="12" customHeight="1">
      <c r="B386" s="8"/>
      <c r="C386" s="31">
        <f t="shared" si="32"/>
        <v>361</v>
      </c>
      <c r="D386" s="11">
        <f t="shared" si="33"/>
        <v>0</v>
      </c>
      <c r="E386" s="26">
        <f t="shared" si="34"/>
        <v>0</v>
      </c>
      <c r="F386" s="26">
        <f t="shared" si="30"/>
        <v>0</v>
      </c>
      <c r="G386" s="11">
        <f t="shared" si="35"/>
        <v>0</v>
      </c>
      <c r="H386" s="8"/>
      <c r="I386" s="41">
        <f t="shared" si="31"/>
        <v>0</v>
      </c>
    </row>
    <row r="387" spans="2:9" ht="12" customHeight="1">
      <c r="B387" s="8"/>
      <c r="C387" s="31">
        <f t="shared" si="32"/>
        <v>362</v>
      </c>
      <c r="D387" s="11">
        <f t="shared" si="33"/>
        <v>0</v>
      </c>
      <c r="E387" s="26">
        <f t="shared" si="34"/>
        <v>0</v>
      </c>
      <c r="F387" s="26">
        <f t="shared" si="30"/>
        <v>0</v>
      </c>
      <c r="G387" s="11">
        <f t="shared" si="35"/>
        <v>0</v>
      </c>
      <c r="H387" s="8"/>
      <c r="I387" s="41">
        <f t="shared" si="31"/>
        <v>0</v>
      </c>
    </row>
    <row r="388" spans="2:9" ht="12" customHeight="1">
      <c r="B388" s="8"/>
      <c r="C388" s="31">
        <f t="shared" si="32"/>
        <v>363</v>
      </c>
      <c r="D388" s="11">
        <f t="shared" si="33"/>
        <v>0</v>
      </c>
      <c r="E388" s="26">
        <f t="shared" si="34"/>
        <v>0</v>
      </c>
      <c r="F388" s="26">
        <f t="shared" si="30"/>
        <v>0</v>
      </c>
      <c r="G388" s="11">
        <f t="shared" si="35"/>
        <v>0</v>
      </c>
      <c r="H388" s="8"/>
      <c r="I388" s="41">
        <f t="shared" si="31"/>
        <v>0</v>
      </c>
    </row>
    <row r="389" spans="2:9" ht="12" customHeight="1">
      <c r="B389" s="8"/>
      <c r="C389" s="31">
        <f t="shared" si="32"/>
        <v>364</v>
      </c>
      <c r="D389" s="11">
        <f t="shared" si="33"/>
        <v>0</v>
      </c>
      <c r="E389" s="26">
        <f t="shared" si="34"/>
        <v>0</v>
      </c>
      <c r="F389" s="26">
        <f t="shared" si="30"/>
        <v>0</v>
      </c>
      <c r="G389" s="11">
        <f t="shared" si="35"/>
        <v>0</v>
      </c>
      <c r="H389" s="8"/>
      <c r="I389" s="41">
        <f t="shared" si="31"/>
        <v>0</v>
      </c>
    </row>
    <row r="390" spans="2:9" ht="12" customHeight="1">
      <c r="B390" s="8"/>
      <c r="C390" s="31">
        <f t="shared" si="32"/>
        <v>365</v>
      </c>
      <c r="D390" s="11">
        <f t="shared" si="33"/>
        <v>0</v>
      </c>
      <c r="E390" s="26">
        <f t="shared" si="34"/>
        <v>0</v>
      </c>
      <c r="F390" s="26">
        <f t="shared" si="30"/>
        <v>0</v>
      </c>
      <c r="G390" s="11">
        <f t="shared" si="35"/>
        <v>0</v>
      </c>
      <c r="H390" s="8"/>
      <c r="I390" s="41">
        <f t="shared" si="31"/>
        <v>0</v>
      </c>
    </row>
    <row r="391" spans="2:9" ht="12" customHeight="1">
      <c r="B391" s="8"/>
      <c r="C391" s="31">
        <f t="shared" si="32"/>
        <v>366</v>
      </c>
      <c r="D391" s="11">
        <f t="shared" si="33"/>
        <v>0</v>
      </c>
      <c r="E391" s="26">
        <f t="shared" si="34"/>
        <v>0</v>
      </c>
      <c r="F391" s="26">
        <f t="shared" si="30"/>
        <v>0</v>
      </c>
      <c r="G391" s="11">
        <f t="shared" si="35"/>
        <v>0</v>
      </c>
      <c r="H391" s="8"/>
      <c r="I391" s="41">
        <f t="shared" si="31"/>
        <v>0</v>
      </c>
    </row>
    <row r="392" spans="2:9" ht="12" customHeight="1">
      <c r="B392" s="8"/>
      <c r="C392" s="31">
        <f t="shared" si="32"/>
        <v>367</v>
      </c>
      <c r="D392" s="11">
        <f t="shared" si="33"/>
        <v>0</v>
      </c>
      <c r="E392" s="26">
        <f t="shared" si="34"/>
        <v>0</v>
      </c>
      <c r="F392" s="26">
        <f t="shared" si="30"/>
        <v>0</v>
      </c>
      <c r="G392" s="11">
        <f t="shared" si="35"/>
        <v>0</v>
      </c>
      <c r="H392" s="8"/>
      <c r="I392" s="41">
        <f t="shared" si="31"/>
        <v>0</v>
      </c>
    </row>
    <row r="393" spans="2:9" ht="12" customHeight="1">
      <c r="B393" s="8"/>
      <c r="C393" s="31">
        <f t="shared" si="32"/>
        <v>368</v>
      </c>
      <c r="D393" s="11">
        <f t="shared" si="33"/>
        <v>0</v>
      </c>
      <c r="E393" s="26">
        <f t="shared" si="34"/>
        <v>0</v>
      </c>
      <c r="F393" s="26">
        <f t="shared" si="30"/>
        <v>0</v>
      </c>
      <c r="G393" s="11">
        <f t="shared" si="35"/>
        <v>0</v>
      </c>
      <c r="H393" s="8"/>
      <c r="I393" s="41">
        <f t="shared" si="31"/>
        <v>0</v>
      </c>
    </row>
    <row r="394" spans="2:9" ht="12" customHeight="1">
      <c r="B394" s="8"/>
      <c r="C394" s="31">
        <f t="shared" si="32"/>
        <v>369</v>
      </c>
      <c r="D394" s="11">
        <f t="shared" si="33"/>
        <v>0</v>
      </c>
      <c r="E394" s="26">
        <f t="shared" si="34"/>
        <v>0</v>
      </c>
      <c r="F394" s="26">
        <f t="shared" si="30"/>
        <v>0</v>
      </c>
      <c r="G394" s="11">
        <f t="shared" si="35"/>
        <v>0</v>
      </c>
      <c r="H394" s="8"/>
      <c r="I394" s="41">
        <f t="shared" si="31"/>
        <v>0</v>
      </c>
    </row>
    <row r="395" spans="2:9" ht="12" customHeight="1">
      <c r="B395" s="8"/>
      <c r="C395" s="31">
        <f t="shared" si="32"/>
        <v>370</v>
      </c>
      <c r="D395" s="11">
        <f t="shared" si="33"/>
        <v>0</v>
      </c>
      <c r="E395" s="26">
        <f t="shared" si="34"/>
        <v>0</v>
      </c>
      <c r="F395" s="26">
        <f t="shared" si="30"/>
        <v>0</v>
      </c>
      <c r="G395" s="11">
        <f t="shared" si="35"/>
        <v>0</v>
      </c>
      <c r="H395" s="8"/>
      <c r="I395" s="41">
        <f t="shared" si="31"/>
        <v>0</v>
      </c>
    </row>
    <row r="396" spans="2:9" ht="12" customHeight="1">
      <c r="B396" s="8"/>
      <c r="C396" s="31">
        <f t="shared" si="32"/>
        <v>371</v>
      </c>
      <c r="D396" s="11">
        <f t="shared" si="33"/>
        <v>0</v>
      </c>
      <c r="E396" s="26">
        <f t="shared" si="34"/>
        <v>0</v>
      </c>
      <c r="F396" s="26">
        <f t="shared" si="30"/>
        <v>0</v>
      </c>
      <c r="G396" s="11">
        <f t="shared" si="35"/>
        <v>0</v>
      </c>
      <c r="H396" s="8"/>
      <c r="I396" s="41">
        <f t="shared" si="31"/>
        <v>0</v>
      </c>
    </row>
    <row r="397" spans="2:9" ht="12" customHeight="1">
      <c r="B397" s="8"/>
      <c r="C397" s="31">
        <f t="shared" si="32"/>
        <v>372</v>
      </c>
      <c r="D397" s="11">
        <f t="shared" si="33"/>
        <v>0</v>
      </c>
      <c r="E397" s="26">
        <f t="shared" si="34"/>
        <v>0</v>
      </c>
      <c r="F397" s="26">
        <f t="shared" si="30"/>
        <v>0</v>
      </c>
      <c r="G397" s="11">
        <f t="shared" si="35"/>
        <v>0</v>
      </c>
      <c r="H397" s="8"/>
      <c r="I397" s="41">
        <f t="shared" si="31"/>
        <v>0</v>
      </c>
    </row>
    <row r="398" spans="2:9" ht="12" customHeight="1">
      <c r="B398" s="8"/>
      <c r="C398" s="31">
        <f t="shared" si="32"/>
        <v>373</v>
      </c>
      <c r="D398" s="11">
        <f t="shared" si="33"/>
        <v>0</v>
      </c>
      <c r="E398" s="26">
        <f t="shared" si="34"/>
        <v>0</v>
      </c>
      <c r="F398" s="26">
        <f t="shared" si="30"/>
        <v>0</v>
      </c>
      <c r="G398" s="11">
        <f t="shared" si="35"/>
        <v>0</v>
      </c>
      <c r="H398" s="8"/>
      <c r="I398" s="41">
        <f t="shared" si="31"/>
        <v>0</v>
      </c>
    </row>
    <row r="399" spans="2:9" ht="12" customHeight="1">
      <c r="B399" s="8"/>
      <c r="C399" s="31">
        <f t="shared" si="32"/>
        <v>374</v>
      </c>
      <c r="D399" s="11">
        <f t="shared" si="33"/>
        <v>0</v>
      </c>
      <c r="E399" s="26">
        <f t="shared" si="34"/>
        <v>0</v>
      </c>
      <c r="F399" s="26">
        <f t="shared" si="30"/>
        <v>0</v>
      </c>
      <c r="G399" s="11">
        <f t="shared" si="35"/>
        <v>0</v>
      </c>
      <c r="H399" s="8"/>
      <c r="I399" s="41">
        <f t="shared" si="31"/>
        <v>0</v>
      </c>
    </row>
    <row r="400" spans="2:9" ht="12" customHeight="1">
      <c r="B400" s="8"/>
      <c r="C400" s="31">
        <f t="shared" si="32"/>
        <v>375</v>
      </c>
      <c r="D400" s="11">
        <f t="shared" si="33"/>
        <v>0</v>
      </c>
      <c r="E400" s="26">
        <f t="shared" si="34"/>
        <v>0</v>
      </c>
      <c r="F400" s="26">
        <f t="shared" si="30"/>
        <v>0</v>
      </c>
      <c r="G400" s="11">
        <f t="shared" si="35"/>
        <v>0</v>
      </c>
      <c r="H400" s="8"/>
      <c r="I400" s="41">
        <f t="shared" si="31"/>
        <v>0</v>
      </c>
    </row>
    <row r="401" spans="2:9" ht="12" customHeight="1">
      <c r="B401" s="8"/>
      <c r="C401" s="31">
        <f t="shared" si="32"/>
        <v>376</v>
      </c>
      <c r="D401" s="11">
        <f t="shared" si="33"/>
        <v>0</v>
      </c>
      <c r="E401" s="26">
        <f t="shared" si="34"/>
        <v>0</v>
      </c>
      <c r="F401" s="26">
        <f t="shared" si="30"/>
        <v>0</v>
      </c>
      <c r="G401" s="11">
        <f t="shared" si="35"/>
        <v>0</v>
      </c>
      <c r="H401" s="8"/>
      <c r="I401" s="41">
        <f t="shared" si="31"/>
        <v>0</v>
      </c>
    </row>
    <row r="402" spans="2:9" ht="12" customHeight="1">
      <c r="B402" s="8"/>
      <c r="C402" s="31">
        <f t="shared" si="32"/>
        <v>377</v>
      </c>
      <c r="D402" s="11">
        <f t="shared" si="33"/>
        <v>0</v>
      </c>
      <c r="E402" s="26">
        <f t="shared" si="34"/>
        <v>0</v>
      </c>
      <c r="F402" s="26">
        <f t="shared" si="30"/>
        <v>0</v>
      </c>
      <c r="G402" s="11">
        <f t="shared" si="35"/>
        <v>0</v>
      </c>
      <c r="H402" s="8"/>
      <c r="I402" s="41">
        <f t="shared" si="31"/>
        <v>0</v>
      </c>
    </row>
    <row r="403" spans="2:9" ht="12" customHeight="1">
      <c r="B403" s="8"/>
      <c r="C403" s="31">
        <f t="shared" si="32"/>
        <v>378</v>
      </c>
      <c r="D403" s="11">
        <f t="shared" si="33"/>
        <v>0</v>
      </c>
      <c r="E403" s="26">
        <f t="shared" si="34"/>
        <v>0</v>
      </c>
      <c r="F403" s="26">
        <f t="shared" si="30"/>
        <v>0</v>
      </c>
      <c r="G403" s="11">
        <f t="shared" si="35"/>
        <v>0</v>
      </c>
      <c r="H403" s="8"/>
      <c r="I403" s="41">
        <f t="shared" si="31"/>
        <v>0</v>
      </c>
    </row>
    <row r="404" spans="2:9" ht="12" customHeight="1">
      <c r="B404" s="8"/>
      <c r="C404" s="31">
        <f t="shared" si="32"/>
        <v>379</v>
      </c>
      <c r="D404" s="11">
        <f t="shared" si="33"/>
        <v>0</v>
      </c>
      <c r="E404" s="26">
        <f t="shared" si="34"/>
        <v>0</v>
      </c>
      <c r="F404" s="26">
        <f t="shared" si="30"/>
        <v>0</v>
      </c>
      <c r="G404" s="11">
        <f t="shared" si="35"/>
        <v>0</v>
      </c>
      <c r="H404" s="8"/>
      <c r="I404" s="41">
        <f t="shared" si="31"/>
        <v>0</v>
      </c>
    </row>
    <row r="405" spans="2:9" ht="12" customHeight="1">
      <c r="B405" s="8"/>
      <c r="C405" s="31">
        <f t="shared" si="32"/>
        <v>380</v>
      </c>
      <c r="D405" s="11">
        <f t="shared" si="33"/>
        <v>0</v>
      </c>
      <c r="E405" s="26">
        <f t="shared" si="34"/>
        <v>0</v>
      </c>
      <c r="F405" s="26">
        <f t="shared" si="30"/>
        <v>0</v>
      </c>
      <c r="G405" s="11">
        <f t="shared" si="35"/>
        <v>0</v>
      </c>
      <c r="H405" s="8"/>
      <c r="I405" s="41">
        <f t="shared" si="31"/>
        <v>0</v>
      </c>
    </row>
    <row r="406" spans="2:9" ht="12" customHeight="1">
      <c r="B406" s="8"/>
      <c r="C406" s="31">
        <f t="shared" si="32"/>
        <v>381</v>
      </c>
      <c r="D406" s="11">
        <f t="shared" si="33"/>
        <v>0</v>
      </c>
      <c r="E406" s="26">
        <f t="shared" si="34"/>
        <v>0</v>
      </c>
      <c r="F406" s="26">
        <f t="shared" si="30"/>
        <v>0</v>
      </c>
      <c r="G406" s="11">
        <f t="shared" si="35"/>
        <v>0</v>
      </c>
      <c r="H406" s="8"/>
      <c r="I406" s="41">
        <f t="shared" si="31"/>
        <v>0</v>
      </c>
    </row>
    <row r="407" spans="2:9" ht="12" customHeight="1">
      <c r="B407" s="8"/>
      <c r="C407" s="31">
        <f t="shared" si="32"/>
        <v>382</v>
      </c>
      <c r="D407" s="11">
        <f t="shared" si="33"/>
        <v>0</v>
      </c>
      <c r="E407" s="26">
        <f t="shared" si="34"/>
        <v>0</v>
      </c>
      <c r="F407" s="26">
        <f t="shared" si="30"/>
        <v>0</v>
      </c>
      <c r="G407" s="11">
        <f t="shared" si="35"/>
        <v>0</v>
      </c>
      <c r="H407" s="8"/>
      <c r="I407" s="41">
        <f t="shared" si="31"/>
        <v>0</v>
      </c>
    </row>
    <row r="408" spans="2:9" ht="12" customHeight="1">
      <c r="B408" s="8"/>
      <c r="C408" s="31">
        <f t="shared" si="32"/>
        <v>383</v>
      </c>
      <c r="D408" s="11">
        <f t="shared" si="33"/>
        <v>0</v>
      </c>
      <c r="E408" s="26">
        <f t="shared" si="34"/>
        <v>0</v>
      </c>
      <c r="F408" s="26">
        <f t="shared" si="30"/>
        <v>0</v>
      </c>
      <c r="G408" s="11">
        <f t="shared" si="35"/>
        <v>0</v>
      </c>
      <c r="H408" s="8"/>
      <c r="I408" s="41">
        <f t="shared" si="31"/>
        <v>0</v>
      </c>
    </row>
    <row r="409" spans="2:9" ht="12" customHeight="1">
      <c r="B409" s="8"/>
      <c r="C409" s="31">
        <f t="shared" si="32"/>
        <v>384</v>
      </c>
      <c r="D409" s="11">
        <f t="shared" si="33"/>
        <v>0</v>
      </c>
      <c r="E409" s="26">
        <f t="shared" si="34"/>
        <v>0</v>
      </c>
      <c r="F409" s="26">
        <f t="shared" si="30"/>
        <v>0</v>
      </c>
      <c r="G409" s="11">
        <f t="shared" si="35"/>
        <v>0</v>
      </c>
      <c r="H409" s="8"/>
      <c r="I409" s="41">
        <f t="shared" si="31"/>
        <v>0</v>
      </c>
    </row>
    <row r="410" spans="2:9" ht="12" customHeight="1">
      <c r="B410" s="8"/>
      <c r="C410" s="31">
        <f t="shared" si="32"/>
        <v>385</v>
      </c>
      <c r="D410" s="11">
        <f t="shared" si="33"/>
        <v>0</v>
      </c>
      <c r="E410" s="26">
        <f t="shared" si="34"/>
        <v>0</v>
      </c>
      <c r="F410" s="26">
        <f t="shared" si="30"/>
        <v>0</v>
      </c>
      <c r="G410" s="11">
        <f t="shared" si="35"/>
        <v>0</v>
      </c>
      <c r="H410" s="8"/>
      <c r="I410" s="41">
        <f t="shared" si="31"/>
        <v>0</v>
      </c>
    </row>
    <row r="411" spans="2:9" ht="12" customHeight="1">
      <c r="B411" s="8"/>
      <c r="C411" s="31">
        <f t="shared" si="32"/>
        <v>386</v>
      </c>
      <c r="D411" s="11">
        <f t="shared" si="33"/>
        <v>0</v>
      </c>
      <c r="E411" s="26">
        <f t="shared" si="34"/>
        <v>0</v>
      </c>
      <c r="F411" s="26">
        <f aca="true" t="shared" si="36" ref="F411:F474">IF(C411&lt;=$E$12,$E$10,0)</f>
        <v>0</v>
      </c>
      <c r="G411" s="11">
        <f t="shared" si="35"/>
        <v>0</v>
      </c>
      <c r="H411" s="8"/>
      <c r="I411" s="41">
        <f aca="true" t="shared" si="37" ref="I411:I474">IF(F411=0,0,1)</f>
        <v>0</v>
      </c>
    </row>
    <row r="412" spans="2:9" ht="12" customHeight="1">
      <c r="B412" s="8"/>
      <c r="C412" s="31">
        <f aca="true" t="shared" si="38" ref="C412:C475">C411+1</f>
        <v>387</v>
      </c>
      <c r="D412" s="11">
        <f aca="true" t="shared" si="39" ref="D412:D475">IF((F412-E412)&lt;=0,0,(ROUND(F412-E412-$E$13,0)))</f>
        <v>0</v>
      </c>
      <c r="E412" s="26">
        <f aca="true" t="shared" si="40" ref="E412:E475">ROUND(G411*$A$14,0)</f>
        <v>0</v>
      </c>
      <c r="F412" s="26">
        <f t="shared" si="36"/>
        <v>0</v>
      </c>
      <c r="G412" s="11">
        <f aca="true" t="shared" si="41" ref="G412:G475">IF(G411-D412&lt;=20,0,G411-D412)</f>
        <v>0</v>
      </c>
      <c r="H412" s="8"/>
      <c r="I412" s="41">
        <f t="shared" si="37"/>
        <v>0</v>
      </c>
    </row>
    <row r="413" spans="2:9" ht="12" customHeight="1">
      <c r="B413" s="8"/>
      <c r="C413" s="31">
        <f t="shared" si="38"/>
        <v>388</v>
      </c>
      <c r="D413" s="11">
        <f t="shared" si="39"/>
        <v>0</v>
      </c>
      <c r="E413" s="26">
        <f t="shared" si="40"/>
        <v>0</v>
      </c>
      <c r="F413" s="26">
        <f t="shared" si="36"/>
        <v>0</v>
      </c>
      <c r="G413" s="11">
        <f t="shared" si="41"/>
        <v>0</v>
      </c>
      <c r="H413" s="8"/>
      <c r="I413" s="41">
        <f t="shared" si="37"/>
        <v>0</v>
      </c>
    </row>
    <row r="414" spans="2:9" ht="12" customHeight="1">
      <c r="B414" s="8"/>
      <c r="C414" s="31">
        <f t="shared" si="38"/>
        <v>389</v>
      </c>
      <c r="D414" s="11">
        <f t="shared" si="39"/>
        <v>0</v>
      </c>
      <c r="E414" s="26">
        <f t="shared" si="40"/>
        <v>0</v>
      </c>
      <c r="F414" s="26">
        <f t="shared" si="36"/>
        <v>0</v>
      </c>
      <c r="G414" s="11">
        <f t="shared" si="41"/>
        <v>0</v>
      </c>
      <c r="H414" s="8"/>
      <c r="I414" s="41">
        <f t="shared" si="37"/>
        <v>0</v>
      </c>
    </row>
    <row r="415" spans="2:9" ht="12" customHeight="1">
      <c r="B415" s="8"/>
      <c r="C415" s="31">
        <f t="shared" si="38"/>
        <v>390</v>
      </c>
      <c r="D415" s="11">
        <f t="shared" si="39"/>
        <v>0</v>
      </c>
      <c r="E415" s="26">
        <f t="shared" si="40"/>
        <v>0</v>
      </c>
      <c r="F415" s="26">
        <f t="shared" si="36"/>
        <v>0</v>
      </c>
      <c r="G415" s="11">
        <f t="shared" si="41"/>
        <v>0</v>
      </c>
      <c r="H415" s="8"/>
      <c r="I415" s="41">
        <f t="shared" si="37"/>
        <v>0</v>
      </c>
    </row>
    <row r="416" spans="2:9" ht="12" customHeight="1">
      <c r="B416" s="8"/>
      <c r="C416" s="31">
        <f t="shared" si="38"/>
        <v>391</v>
      </c>
      <c r="D416" s="11">
        <f t="shared" si="39"/>
        <v>0</v>
      </c>
      <c r="E416" s="26">
        <f t="shared" si="40"/>
        <v>0</v>
      </c>
      <c r="F416" s="26">
        <f t="shared" si="36"/>
        <v>0</v>
      </c>
      <c r="G416" s="11">
        <f t="shared" si="41"/>
        <v>0</v>
      </c>
      <c r="H416" s="8"/>
      <c r="I416" s="41">
        <f t="shared" si="37"/>
        <v>0</v>
      </c>
    </row>
    <row r="417" spans="2:9" ht="12" customHeight="1">
      <c r="B417" s="8"/>
      <c r="C417" s="31">
        <f t="shared" si="38"/>
        <v>392</v>
      </c>
      <c r="D417" s="11">
        <f t="shared" si="39"/>
        <v>0</v>
      </c>
      <c r="E417" s="26">
        <f t="shared" si="40"/>
        <v>0</v>
      </c>
      <c r="F417" s="26">
        <f t="shared" si="36"/>
        <v>0</v>
      </c>
      <c r="G417" s="11">
        <f t="shared" si="41"/>
        <v>0</v>
      </c>
      <c r="H417" s="8"/>
      <c r="I417" s="41">
        <f t="shared" si="37"/>
        <v>0</v>
      </c>
    </row>
    <row r="418" spans="2:9" ht="12" customHeight="1">
      <c r="B418" s="8"/>
      <c r="C418" s="31">
        <f t="shared" si="38"/>
        <v>393</v>
      </c>
      <c r="D418" s="11">
        <f t="shared" si="39"/>
        <v>0</v>
      </c>
      <c r="E418" s="26">
        <f t="shared" si="40"/>
        <v>0</v>
      </c>
      <c r="F418" s="26">
        <f t="shared" si="36"/>
        <v>0</v>
      </c>
      <c r="G418" s="11">
        <f t="shared" si="41"/>
        <v>0</v>
      </c>
      <c r="H418" s="8"/>
      <c r="I418" s="41">
        <f t="shared" si="37"/>
        <v>0</v>
      </c>
    </row>
    <row r="419" spans="2:9" ht="12" customHeight="1">
      <c r="B419" s="8"/>
      <c r="C419" s="31">
        <f t="shared" si="38"/>
        <v>394</v>
      </c>
      <c r="D419" s="11">
        <f t="shared" si="39"/>
        <v>0</v>
      </c>
      <c r="E419" s="26">
        <f t="shared" si="40"/>
        <v>0</v>
      </c>
      <c r="F419" s="26">
        <f t="shared" si="36"/>
        <v>0</v>
      </c>
      <c r="G419" s="11">
        <f t="shared" si="41"/>
        <v>0</v>
      </c>
      <c r="H419" s="8"/>
      <c r="I419" s="41">
        <f t="shared" si="37"/>
        <v>0</v>
      </c>
    </row>
    <row r="420" spans="2:9" ht="12" customHeight="1">
      <c r="B420" s="8"/>
      <c r="C420" s="31">
        <f t="shared" si="38"/>
        <v>395</v>
      </c>
      <c r="D420" s="11">
        <f t="shared" si="39"/>
        <v>0</v>
      </c>
      <c r="E420" s="26">
        <f t="shared" si="40"/>
        <v>0</v>
      </c>
      <c r="F420" s="26">
        <f t="shared" si="36"/>
        <v>0</v>
      </c>
      <c r="G420" s="11">
        <f t="shared" si="41"/>
        <v>0</v>
      </c>
      <c r="H420" s="8"/>
      <c r="I420" s="41">
        <f t="shared" si="37"/>
        <v>0</v>
      </c>
    </row>
    <row r="421" spans="2:9" ht="12" customHeight="1">
      <c r="B421" s="8"/>
      <c r="C421" s="31">
        <f t="shared" si="38"/>
        <v>396</v>
      </c>
      <c r="D421" s="11">
        <f t="shared" si="39"/>
        <v>0</v>
      </c>
      <c r="E421" s="26">
        <f t="shared" si="40"/>
        <v>0</v>
      </c>
      <c r="F421" s="26">
        <f t="shared" si="36"/>
        <v>0</v>
      </c>
      <c r="G421" s="11">
        <f t="shared" si="41"/>
        <v>0</v>
      </c>
      <c r="H421" s="8"/>
      <c r="I421" s="41">
        <f t="shared" si="37"/>
        <v>0</v>
      </c>
    </row>
    <row r="422" spans="2:9" ht="12" customHeight="1">
      <c r="B422" s="8"/>
      <c r="C422" s="31">
        <f t="shared" si="38"/>
        <v>397</v>
      </c>
      <c r="D422" s="11">
        <f t="shared" si="39"/>
        <v>0</v>
      </c>
      <c r="E422" s="26">
        <f t="shared" si="40"/>
        <v>0</v>
      </c>
      <c r="F422" s="26">
        <f t="shared" si="36"/>
        <v>0</v>
      </c>
      <c r="G422" s="11">
        <f t="shared" si="41"/>
        <v>0</v>
      </c>
      <c r="H422" s="8"/>
      <c r="I422" s="41">
        <f t="shared" si="37"/>
        <v>0</v>
      </c>
    </row>
    <row r="423" spans="2:9" ht="12" customHeight="1">
      <c r="B423" s="8"/>
      <c r="C423" s="31">
        <f t="shared" si="38"/>
        <v>398</v>
      </c>
      <c r="D423" s="11">
        <f t="shared" si="39"/>
        <v>0</v>
      </c>
      <c r="E423" s="26">
        <f t="shared" si="40"/>
        <v>0</v>
      </c>
      <c r="F423" s="26">
        <f t="shared" si="36"/>
        <v>0</v>
      </c>
      <c r="G423" s="11">
        <f t="shared" si="41"/>
        <v>0</v>
      </c>
      <c r="H423" s="8"/>
      <c r="I423" s="41">
        <f t="shared" si="37"/>
        <v>0</v>
      </c>
    </row>
    <row r="424" spans="2:9" ht="12" customHeight="1">
      <c r="B424" s="8"/>
      <c r="C424" s="31">
        <f t="shared" si="38"/>
        <v>399</v>
      </c>
      <c r="D424" s="11">
        <f t="shared" si="39"/>
        <v>0</v>
      </c>
      <c r="E424" s="26">
        <f t="shared" si="40"/>
        <v>0</v>
      </c>
      <c r="F424" s="26">
        <f t="shared" si="36"/>
        <v>0</v>
      </c>
      <c r="G424" s="11">
        <f t="shared" si="41"/>
        <v>0</v>
      </c>
      <c r="H424" s="8"/>
      <c r="I424" s="41">
        <f t="shared" si="37"/>
        <v>0</v>
      </c>
    </row>
    <row r="425" spans="2:9" ht="12" customHeight="1">
      <c r="B425" s="8"/>
      <c r="C425" s="31">
        <f t="shared" si="38"/>
        <v>400</v>
      </c>
      <c r="D425" s="11">
        <f t="shared" si="39"/>
        <v>0</v>
      </c>
      <c r="E425" s="26">
        <f t="shared" si="40"/>
        <v>0</v>
      </c>
      <c r="F425" s="26">
        <f t="shared" si="36"/>
        <v>0</v>
      </c>
      <c r="G425" s="11">
        <f t="shared" si="41"/>
        <v>0</v>
      </c>
      <c r="H425" s="8"/>
      <c r="I425" s="41">
        <f t="shared" si="37"/>
        <v>0</v>
      </c>
    </row>
    <row r="426" spans="2:9" ht="12" customHeight="1">
      <c r="B426" s="8"/>
      <c r="C426" s="31">
        <f t="shared" si="38"/>
        <v>401</v>
      </c>
      <c r="D426" s="11">
        <f t="shared" si="39"/>
        <v>0</v>
      </c>
      <c r="E426" s="26">
        <f t="shared" si="40"/>
        <v>0</v>
      </c>
      <c r="F426" s="26">
        <f t="shared" si="36"/>
        <v>0</v>
      </c>
      <c r="G426" s="11">
        <f t="shared" si="41"/>
        <v>0</v>
      </c>
      <c r="H426" s="8"/>
      <c r="I426" s="41">
        <f t="shared" si="37"/>
        <v>0</v>
      </c>
    </row>
    <row r="427" spans="2:9" ht="12" customHeight="1">
      <c r="B427" s="8"/>
      <c r="C427" s="31">
        <f t="shared" si="38"/>
        <v>402</v>
      </c>
      <c r="D427" s="11">
        <f t="shared" si="39"/>
        <v>0</v>
      </c>
      <c r="E427" s="26">
        <f t="shared" si="40"/>
        <v>0</v>
      </c>
      <c r="F427" s="26">
        <f t="shared" si="36"/>
        <v>0</v>
      </c>
      <c r="G427" s="11">
        <f t="shared" si="41"/>
        <v>0</v>
      </c>
      <c r="H427" s="8"/>
      <c r="I427" s="41">
        <f t="shared" si="37"/>
        <v>0</v>
      </c>
    </row>
    <row r="428" spans="2:9" ht="12" customHeight="1">
      <c r="B428" s="8"/>
      <c r="C428" s="31">
        <f t="shared" si="38"/>
        <v>403</v>
      </c>
      <c r="D428" s="11">
        <f t="shared" si="39"/>
        <v>0</v>
      </c>
      <c r="E428" s="26">
        <f t="shared" si="40"/>
        <v>0</v>
      </c>
      <c r="F428" s="26">
        <f t="shared" si="36"/>
        <v>0</v>
      </c>
      <c r="G428" s="11">
        <f t="shared" si="41"/>
        <v>0</v>
      </c>
      <c r="H428" s="8"/>
      <c r="I428" s="41">
        <f t="shared" si="37"/>
        <v>0</v>
      </c>
    </row>
    <row r="429" spans="2:9" ht="12" customHeight="1">
      <c r="B429" s="8"/>
      <c r="C429" s="31">
        <f t="shared" si="38"/>
        <v>404</v>
      </c>
      <c r="D429" s="11">
        <f t="shared" si="39"/>
        <v>0</v>
      </c>
      <c r="E429" s="26">
        <f t="shared" si="40"/>
        <v>0</v>
      </c>
      <c r="F429" s="26">
        <f t="shared" si="36"/>
        <v>0</v>
      </c>
      <c r="G429" s="11">
        <f t="shared" si="41"/>
        <v>0</v>
      </c>
      <c r="H429" s="8"/>
      <c r="I429" s="41">
        <f t="shared" si="37"/>
        <v>0</v>
      </c>
    </row>
    <row r="430" spans="2:9" ht="12" customHeight="1">
      <c r="B430" s="8"/>
      <c r="C430" s="31">
        <f t="shared" si="38"/>
        <v>405</v>
      </c>
      <c r="D430" s="11">
        <f t="shared" si="39"/>
        <v>0</v>
      </c>
      <c r="E430" s="26">
        <f t="shared" si="40"/>
        <v>0</v>
      </c>
      <c r="F430" s="26">
        <f t="shared" si="36"/>
        <v>0</v>
      </c>
      <c r="G430" s="11">
        <f t="shared" si="41"/>
        <v>0</v>
      </c>
      <c r="H430" s="8"/>
      <c r="I430" s="41">
        <f t="shared" si="37"/>
        <v>0</v>
      </c>
    </row>
    <row r="431" spans="2:9" ht="12" customHeight="1">
      <c r="B431" s="8"/>
      <c r="C431" s="31">
        <f t="shared" si="38"/>
        <v>406</v>
      </c>
      <c r="D431" s="11">
        <f t="shared" si="39"/>
        <v>0</v>
      </c>
      <c r="E431" s="26">
        <f t="shared" si="40"/>
        <v>0</v>
      </c>
      <c r="F431" s="26">
        <f t="shared" si="36"/>
        <v>0</v>
      </c>
      <c r="G431" s="11">
        <f t="shared" si="41"/>
        <v>0</v>
      </c>
      <c r="H431" s="8"/>
      <c r="I431" s="41">
        <f t="shared" si="37"/>
        <v>0</v>
      </c>
    </row>
    <row r="432" spans="2:9" ht="12" customHeight="1">
      <c r="B432" s="8"/>
      <c r="C432" s="31">
        <f t="shared" si="38"/>
        <v>407</v>
      </c>
      <c r="D432" s="11">
        <f t="shared" si="39"/>
        <v>0</v>
      </c>
      <c r="E432" s="26">
        <f t="shared" si="40"/>
        <v>0</v>
      </c>
      <c r="F432" s="26">
        <f t="shared" si="36"/>
        <v>0</v>
      </c>
      <c r="G432" s="11">
        <f t="shared" si="41"/>
        <v>0</v>
      </c>
      <c r="H432" s="8"/>
      <c r="I432" s="41">
        <f t="shared" si="37"/>
        <v>0</v>
      </c>
    </row>
    <row r="433" spans="2:9" ht="12" customHeight="1">
      <c r="B433" s="8"/>
      <c r="C433" s="31">
        <f t="shared" si="38"/>
        <v>408</v>
      </c>
      <c r="D433" s="11">
        <f t="shared" si="39"/>
        <v>0</v>
      </c>
      <c r="E433" s="26">
        <f t="shared" si="40"/>
        <v>0</v>
      </c>
      <c r="F433" s="26">
        <f t="shared" si="36"/>
        <v>0</v>
      </c>
      <c r="G433" s="11">
        <f t="shared" si="41"/>
        <v>0</v>
      </c>
      <c r="H433" s="8"/>
      <c r="I433" s="41">
        <f t="shared" si="37"/>
        <v>0</v>
      </c>
    </row>
    <row r="434" spans="2:9" ht="12" customHeight="1">
      <c r="B434" s="8"/>
      <c r="C434" s="31">
        <f t="shared" si="38"/>
        <v>409</v>
      </c>
      <c r="D434" s="11">
        <f t="shared" si="39"/>
        <v>0</v>
      </c>
      <c r="E434" s="26">
        <f t="shared" si="40"/>
        <v>0</v>
      </c>
      <c r="F434" s="26">
        <f t="shared" si="36"/>
        <v>0</v>
      </c>
      <c r="G434" s="11">
        <f t="shared" si="41"/>
        <v>0</v>
      </c>
      <c r="H434" s="8"/>
      <c r="I434" s="41">
        <f t="shared" si="37"/>
        <v>0</v>
      </c>
    </row>
    <row r="435" spans="2:9" ht="12" customHeight="1">
      <c r="B435" s="8"/>
      <c r="C435" s="31">
        <f t="shared" si="38"/>
        <v>410</v>
      </c>
      <c r="D435" s="11">
        <f t="shared" si="39"/>
        <v>0</v>
      </c>
      <c r="E435" s="26">
        <f t="shared" si="40"/>
        <v>0</v>
      </c>
      <c r="F435" s="26">
        <f t="shared" si="36"/>
        <v>0</v>
      </c>
      <c r="G435" s="11">
        <f t="shared" si="41"/>
        <v>0</v>
      </c>
      <c r="H435" s="8"/>
      <c r="I435" s="41">
        <f t="shared" si="37"/>
        <v>0</v>
      </c>
    </row>
    <row r="436" spans="2:9" ht="12" customHeight="1">
      <c r="B436" s="8"/>
      <c r="C436" s="31">
        <f t="shared" si="38"/>
        <v>411</v>
      </c>
      <c r="D436" s="11">
        <f t="shared" si="39"/>
        <v>0</v>
      </c>
      <c r="E436" s="26">
        <f t="shared" si="40"/>
        <v>0</v>
      </c>
      <c r="F436" s="26">
        <f t="shared" si="36"/>
        <v>0</v>
      </c>
      <c r="G436" s="11">
        <f t="shared" si="41"/>
        <v>0</v>
      </c>
      <c r="H436" s="8"/>
      <c r="I436" s="41">
        <f t="shared" si="37"/>
        <v>0</v>
      </c>
    </row>
    <row r="437" spans="2:9" ht="12" customHeight="1">
      <c r="B437" s="8"/>
      <c r="C437" s="31">
        <f t="shared" si="38"/>
        <v>412</v>
      </c>
      <c r="D437" s="11">
        <f t="shared" si="39"/>
        <v>0</v>
      </c>
      <c r="E437" s="26">
        <f t="shared" si="40"/>
        <v>0</v>
      </c>
      <c r="F437" s="26">
        <f t="shared" si="36"/>
        <v>0</v>
      </c>
      <c r="G437" s="11">
        <f t="shared" si="41"/>
        <v>0</v>
      </c>
      <c r="H437" s="8"/>
      <c r="I437" s="41">
        <f t="shared" si="37"/>
        <v>0</v>
      </c>
    </row>
    <row r="438" spans="2:9" ht="12" customHeight="1">
      <c r="B438" s="8"/>
      <c r="C438" s="31">
        <f t="shared" si="38"/>
        <v>413</v>
      </c>
      <c r="D438" s="11">
        <f t="shared" si="39"/>
        <v>0</v>
      </c>
      <c r="E438" s="26">
        <f t="shared" si="40"/>
        <v>0</v>
      </c>
      <c r="F438" s="26">
        <f t="shared" si="36"/>
        <v>0</v>
      </c>
      <c r="G438" s="11">
        <f t="shared" si="41"/>
        <v>0</v>
      </c>
      <c r="H438" s="8"/>
      <c r="I438" s="41">
        <f t="shared" si="37"/>
        <v>0</v>
      </c>
    </row>
    <row r="439" spans="2:9" ht="12" customHeight="1">
      <c r="B439" s="8"/>
      <c r="C439" s="31">
        <f t="shared" si="38"/>
        <v>414</v>
      </c>
      <c r="D439" s="11">
        <f t="shared" si="39"/>
        <v>0</v>
      </c>
      <c r="E439" s="26">
        <f t="shared" si="40"/>
        <v>0</v>
      </c>
      <c r="F439" s="26">
        <f t="shared" si="36"/>
        <v>0</v>
      </c>
      <c r="G439" s="11">
        <f t="shared" si="41"/>
        <v>0</v>
      </c>
      <c r="H439" s="8"/>
      <c r="I439" s="41">
        <f t="shared" si="37"/>
        <v>0</v>
      </c>
    </row>
    <row r="440" spans="2:9" ht="12" customHeight="1">
      <c r="B440" s="8"/>
      <c r="C440" s="31">
        <f t="shared" si="38"/>
        <v>415</v>
      </c>
      <c r="D440" s="11">
        <f t="shared" si="39"/>
        <v>0</v>
      </c>
      <c r="E440" s="26">
        <f t="shared" si="40"/>
        <v>0</v>
      </c>
      <c r="F440" s="26">
        <f t="shared" si="36"/>
        <v>0</v>
      </c>
      <c r="G440" s="11">
        <f t="shared" si="41"/>
        <v>0</v>
      </c>
      <c r="H440" s="8"/>
      <c r="I440" s="41">
        <f t="shared" si="37"/>
        <v>0</v>
      </c>
    </row>
    <row r="441" spans="2:9" ht="12" customHeight="1">
      <c r="B441" s="8"/>
      <c r="C441" s="31">
        <f t="shared" si="38"/>
        <v>416</v>
      </c>
      <c r="D441" s="11">
        <f t="shared" si="39"/>
        <v>0</v>
      </c>
      <c r="E441" s="26">
        <f t="shared" si="40"/>
        <v>0</v>
      </c>
      <c r="F441" s="26">
        <f t="shared" si="36"/>
        <v>0</v>
      </c>
      <c r="G441" s="11">
        <f t="shared" si="41"/>
        <v>0</v>
      </c>
      <c r="H441" s="8"/>
      <c r="I441" s="41">
        <f t="shared" si="37"/>
        <v>0</v>
      </c>
    </row>
    <row r="442" spans="2:9" ht="12" customHeight="1">
      <c r="B442" s="8"/>
      <c r="C442" s="31">
        <f t="shared" si="38"/>
        <v>417</v>
      </c>
      <c r="D442" s="11">
        <f t="shared" si="39"/>
        <v>0</v>
      </c>
      <c r="E442" s="26">
        <f t="shared" si="40"/>
        <v>0</v>
      </c>
      <c r="F442" s="26">
        <f t="shared" si="36"/>
        <v>0</v>
      </c>
      <c r="G442" s="11">
        <f t="shared" si="41"/>
        <v>0</v>
      </c>
      <c r="H442" s="8"/>
      <c r="I442" s="41">
        <f t="shared" si="37"/>
        <v>0</v>
      </c>
    </row>
    <row r="443" spans="2:9" ht="12" customHeight="1">
      <c r="B443" s="8"/>
      <c r="C443" s="31">
        <f t="shared" si="38"/>
        <v>418</v>
      </c>
      <c r="D443" s="11">
        <f t="shared" si="39"/>
        <v>0</v>
      </c>
      <c r="E443" s="26">
        <f t="shared" si="40"/>
        <v>0</v>
      </c>
      <c r="F443" s="26">
        <f t="shared" si="36"/>
        <v>0</v>
      </c>
      <c r="G443" s="11">
        <f t="shared" si="41"/>
        <v>0</v>
      </c>
      <c r="H443" s="8"/>
      <c r="I443" s="41">
        <f t="shared" si="37"/>
        <v>0</v>
      </c>
    </row>
    <row r="444" spans="2:9" ht="12" customHeight="1">
      <c r="B444" s="8"/>
      <c r="C444" s="31">
        <f t="shared" si="38"/>
        <v>419</v>
      </c>
      <c r="D444" s="11">
        <f t="shared" si="39"/>
        <v>0</v>
      </c>
      <c r="E444" s="26">
        <f t="shared" si="40"/>
        <v>0</v>
      </c>
      <c r="F444" s="26">
        <f t="shared" si="36"/>
        <v>0</v>
      </c>
      <c r="G444" s="11">
        <f t="shared" si="41"/>
        <v>0</v>
      </c>
      <c r="H444" s="8"/>
      <c r="I444" s="41">
        <f t="shared" si="37"/>
        <v>0</v>
      </c>
    </row>
    <row r="445" spans="2:9" ht="12" customHeight="1">
      <c r="B445" s="8"/>
      <c r="C445" s="31">
        <f t="shared" si="38"/>
        <v>420</v>
      </c>
      <c r="D445" s="11">
        <f t="shared" si="39"/>
        <v>0</v>
      </c>
      <c r="E445" s="26">
        <f t="shared" si="40"/>
        <v>0</v>
      </c>
      <c r="F445" s="26">
        <f t="shared" si="36"/>
        <v>0</v>
      </c>
      <c r="G445" s="11">
        <f t="shared" si="41"/>
        <v>0</v>
      </c>
      <c r="H445" s="8"/>
      <c r="I445" s="41">
        <f t="shared" si="37"/>
        <v>0</v>
      </c>
    </row>
    <row r="446" spans="2:9" ht="12" customHeight="1">
      <c r="B446" s="8"/>
      <c r="C446" s="31">
        <f t="shared" si="38"/>
        <v>421</v>
      </c>
      <c r="D446" s="11">
        <f t="shared" si="39"/>
        <v>0</v>
      </c>
      <c r="E446" s="26">
        <f t="shared" si="40"/>
        <v>0</v>
      </c>
      <c r="F446" s="26">
        <f t="shared" si="36"/>
        <v>0</v>
      </c>
      <c r="G446" s="11">
        <f t="shared" si="41"/>
        <v>0</v>
      </c>
      <c r="H446" s="8"/>
      <c r="I446" s="41">
        <f t="shared" si="37"/>
        <v>0</v>
      </c>
    </row>
    <row r="447" spans="2:9" ht="12" customHeight="1">
      <c r="B447" s="8"/>
      <c r="C447" s="31">
        <f t="shared" si="38"/>
        <v>422</v>
      </c>
      <c r="D447" s="11">
        <f t="shared" si="39"/>
        <v>0</v>
      </c>
      <c r="E447" s="26">
        <f t="shared" si="40"/>
        <v>0</v>
      </c>
      <c r="F447" s="26">
        <f t="shared" si="36"/>
        <v>0</v>
      </c>
      <c r="G447" s="11">
        <f t="shared" si="41"/>
        <v>0</v>
      </c>
      <c r="H447" s="8"/>
      <c r="I447" s="41">
        <f t="shared" si="37"/>
        <v>0</v>
      </c>
    </row>
    <row r="448" spans="2:9" ht="12" customHeight="1">
      <c r="B448" s="8"/>
      <c r="C448" s="31">
        <f t="shared" si="38"/>
        <v>423</v>
      </c>
      <c r="D448" s="11">
        <f t="shared" si="39"/>
        <v>0</v>
      </c>
      <c r="E448" s="26">
        <f t="shared" si="40"/>
        <v>0</v>
      </c>
      <c r="F448" s="26">
        <f t="shared" si="36"/>
        <v>0</v>
      </c>
      <c r="G448" s="11">
        <f t="shared" si="41"/>
        <v>0</v>
      </c>
      <c r="H448" s="8"/>
      <c r="I448" s="41">
        <f t="shared" si="37"/>
        <v>0</v>
      </c>
    </row>
    <row r="449" spans="2:9" ht="12" customHeight="1">
      <c r="B449" s="8"/>
      <c r="C449" s="31">
        <f t="shared" si="38"/>
        <v>424</v>
      </c>
      <c r="D449" s="11">
        <f t="shared" si="39"/>
        <v>0</v>
      </c>
      <c r="E449" s="26">
        <f t="shared" si="40"/>
        <v>0</v>
      </c>
      <c r="F449" s="26">
        <f t="shared" si="36"/>
        <v>0</v>
      </c>
      <c r="G449" s="11">
        <f t="shared" si="41"/>
        <v>0</v>
      </c>
      <c r="H449" s="8"/>
      <c r="I449" s="41">
        <f t="shared" si="37"/>
        <v>0</v>
      </c>
    </row>
    <row r="450" spans="2:9" ht="12" customHeight="1">
      <c r="B450" s="8"/>
      <c r="C450" s="31">
        <f t="shared" si="38"/>
        <v>425</v>
      </c>
      <c r="D450" s="11">
        <f t="shared" si="39"/>
        <v>0</v>
      </c>
      <c r="E450" s="26">
        <f t="shared" si="40"/>
        <v>0</v>
      </c>
      <c r="F450" s="26">
        <f t="shared" si="36"/>
        <v>0</v>
      </c>
      <c r="G450" s="11">
        <f t="shared" si="41"/>
        <v>0</v>
      </c>
      <c r="H450" s="8"/>
      <c r="I450" s="41">
        <f t="shared" si="37"/>
        <v>0</v>
      </c>
    </row>
    <row r="451" spans="2:9" ht="12" customHeight="1">
      <c r="B451" s="8"/>
      <c r="C451" s="31">
        <f t="shared" si="38"/>
        <v>426</v>
      </c>
      <c r="D451" s="11">
        <f t="shared" si="39"/>
        <v>0</v>
      </c>
      <c r="E451" s="26">
        <f t="shared" si="40"/>
        <v>0</v>
      </c>
      <c r="F451" s="26">
        <f t="shared" si="36"/>
        <v>0</v>
      </c>
      <c r="G451" s="11">
        <f t="shared" si="41"/>
        <v>0</v>
      </c>
      <c r="H451" s="8"/>
      <c r="I451" s="41">
        <f t="shared" si="37"/>
        <v>0</v>
      </c>
    </row>
    <row r="452" spans="2:9" ht="12" customHeight="1">
      <c r="B452" s="8"/>
      <c r="C452" s="31">
        <f t="shared" si="38"/>
        <v>427</v>
      </c>
      <c r="D452" s="11">
        <f t="shared" si="39"/>
        <v>0</v>
      </c>
      <c r="E452" s="26">
        <f t="shared" si="40"/>
        <v>0</v>
      </c>
      <c r="F452" s="26">
        <f t="shared" si="36"/>
        <v>0</v>
      </c>
      <c r="G452" s="11">
        <f t="shared" si="41"/>
        <v>0</v>
      </c>
      <c r="H452" s="8"/>
      <c r="I452" s="41">
        <f t="shared" si="37"/>
        <v>0</v>
      </c>
    </row>
    <row r="453" spans="2:9" ht="12" customHeight="1">
      <c r="B453" s="8"/>
      <c r="C453" s="31">
        <f t="shared" si="38"/>
        <v>428</v>
      </c>
      <c r="D453" s="11">
        <f t="shared" si="39"/>
        <v>0</v>
      </c>
      <c r="E453" s="26">
        <f t="shared" si="40"/>
        <v>0</v>
      </c>
      <c r="F453" s="26">
        <f t="shared" si="36"/>
        <v>0</v>
      </c>
      <c r="G453" s="11">
        <f t="shared" si="41"/>
        <v>0</v>
      </c>
      <c r="H453" s="8"/>
      <c r="I453" s="41">
        <f t="shared" si="37"/>
        <v>0</v>
      </c>
    </row>
    <row r="454" spans="2:9" ht="12" customHeight="1">
      <c r="B454" s="8"/>
      <c r="C454" s="31">
        <f t="shared" si="38"/>
        <v>429</v>
      </c>
      <c r="D454" s="11">
        <f t="shared" si="39"/>
        <v>0</v>
      </c>
      <c r="E454" s="26">
        <f t="shared" si="40"/>
        <v>0</v>
      </c>
      <c r="F454" s="26">
        <f t="shared" si="36"/>
        <v>0</v>
      </c>
      <c r="G454" s="11">
        <f t="shared" si="41"/>
        <v>0</v>
      </c>
      <c r="H454" s="8"/>
      <c r="I454" s="41">
        <f t="shared" si="37"/>
        <v>0</v>
      </c>
    </row>
    <row r="455" spans="2:9" ht="12" customHeight="1">
      <c r="B455" s="8"/>
      <c r="C455" s="31">
        <f t="shared" si="38"/>
        <v>430</v>
      </c>
      <c r="D455" s="11">
        <f t="shared" si="39"/>
        <v>0</v>
      </c>
      <c r="E455" s="26">
        <f t="shared" si="40"/>
        <v>0</v>
      </c>
      <c r="F455" s="26">
        <f t="shared" si="36"/>
        <v>0</v>
      </c>
      <c r="G455" s="11">
        <f t="shared" si="41"/>
        <v>0</v>
      </c>
      <c r="H455" s="8"/>
      <c r="I455" s="41">
        <f t="shared" si="37"/>
        <v>0</v>
      </c>
    </row>
    <row r="456" spans="2:9" ht="12" customHeight="1">
      <c r="B456" s="8"/>
      <c r="C456" s="31">
        <f t="shared" si="38"/>
        <v>431</v>
      </c>
      <c r="D456" s="11">
        <f t="shared" si="39"/>
        <v>0</v>
      </c>
      <c r="E456" s="26">
        <f t="shared" si="40"/>
        <v>0</v>
      </c>
      <c r="F456" s="26">
        <f t="shared" si="36"/>
        <v>0</v>
      </c>
      <c r="G456" s="11">
        <f t="shared" si="41"/>
        <v>0</v>
      </c>
      <c r="H456" s="8"/>
      <c r="I456" s="41">
        <f t="shared" si="37"/>
        <v>0</v>
      </c>
    </row>
    <row r="457" spans="2:9" ht="12" customHeight="1">
      <c r="B457" s="8"/>
      <c r="C457" s="31">
        <f t="shared" si="38"/>
        <v>432</v>
      </c>
      <c r="D457" s="11">
        <f t="shared" si="39"/>
        <v>0</v>
      </c>
      <c r="E457" s="26">
        <f t="shared" si="40"/>
        <v>0</v>
      </c>
      <c r="F457" s="26">
        <f t="shared" si="36"/>
        <v>0</v>
      </c>
      <c r="G457" s="11">
        <f t="shared" si="41"/>
        <v>0</v>
      </c>
      <c r="H457" s="8"/>
      <c r="I457" s="41">
        <f t="shared" si="37"/>
        <v>0</v>
      </c>
    </row>
    <row r="458" spans="2:9" ht="12" customHeight="1">
      <c r="B458" s="8"/>
      <c r="C458" s="31">
        <f t="shared" si="38"/>
        <v>433</v>
      </c>
      <c r="D458" s="11">
        <f t="shared" si="39"/>
        <v>0</v>
      </c>
      <c r="E458" s="26">
        <f t="shared" si="40"/>
        <v>0</v>
      </c>
      <c r="F458" s="26">
        <f t="shared" si="36"/>
        <v>0</v>
      </c>
      <c r="G458" s="11">
        <f t="shared" si="41"/>
        <v>0</v>
      </c>
      <c r="H458" s="8"/>
      <c r="I458" s="41">
        <f t="shared" si="37"/>
        <v>0</v>
      </c>
    </row>
    <row r="459" spans="2:9" ht="12" customHeight="1">
      <c r="B459" s="8"/>
      <c r="C459" s="31">
        <f t="shared" si="38"/>
        <v>434</v>
      </c>
      <c r="D459" s="11">
        <f t="shared" si="39"/>
        <v>0</v>
      </c>
      <c r="E459" s="26">
        <f t="shared" si="40"/>
        <v>0</v>
      </c>
      <c r="F459" s="26">
        <f t="shared" si="36"/>
        <v>0</v>
      </c>
      <c r="G459" s="11">
        <f t="shared" si="41"/>
        <v>0</v>
      </c>
      <c r="H459" s="8"/>
      <c r="I459" s="41">
        <f t="shared" si="37"/>
        <v>0</v>
      </c>
    </row>
    <row r="460" spans="2:9" ht="12" customHeight="1">
      <c r="B460" s="8"/>
      <c r="C460" s="31">
        <f t="shared" si="38"/>
        <v>435</v>
      </c>
      <c r="D460" s="11">
        <f t="shared" si="39"/>
        <v>0</v>
      </c>
      <c r="E460" s="26">
        <f t="shared" si="40"/>
        <v>0</v>
      </c>
      <c r="F460" s="26">
        <f t="shared" si="36"/>
        <v>0</v>
      </c>
      <c r="G460" s="11">
        <f t="shared" si="41"/>
        <v>0</v>
      </c>
      <c r="H460" s="8"/>
      <c r="I460" s="41">
        <f t="shared" si="37"/>
        <v>0</v>
      </c>
    </row>
    <row r="461" spans="2:9" ht="12" customHeight="1">
      <c r="B461" s="8"/>
      <c r="C461" s="31">
        <f t="shared" si="38"/>
        <v>436</v>
      </c>
      <c r="D461" s="11">
        <f t="shared" si="39"/>
        <v>0</v>
      </c>
      <c r="E461" s="26">
        <f t="shared" si="40"/>
        <v>0</v>
      </c>
      <c r="F461" s="26">
        <f t="shared" si="36"/>
        <v>0</v>
      </c>
      <c r="G461" s="11">
        <f t="shared" si="41"/>
        <v>0</v>
      </c>
      <c r="H461" s="8"/>
      <c r="I461" s="41">
        <f t="shared" si="37"/>
        <v>0</v>
      </c>
    </row>
    <row r="462" spans="2:9" ht="12" customHeight="1">
      <c r="B462" s="8"/>
      <c r="C462" s="31">
        <f t="shared" si="38"/>
        <v>437</v>
      </c>
      <c r="D462" s="11">
        <f t="shared" si="39"/>
        <v>0</v>
      </c>
      <c r="E462" s="26">
        <f t="shared" si="40"/>
        <v>0</v>
      </c>
      <c r="F462" s="26">
        <f t="shared" si="36"/>
        <v>0</v>
      </c>
      <c r="G462" s="11">
        <f t="shared" si="41"/>
        <v>0</v>
      </c>
      <c r="H462" s="8"/>
      <c r="I462" s="41">
        <f t="shared" si="37"/>
        <v>0</v>
      </c>
    </row>
    <row r="463" spans="2:9" ht="12" customHeight="1">
      <c r="B463" s="8"/>
      <c r="C463" s="31">
        <f t="shared" si="38"/>
        <v>438</v>
      </c>
      <c r="D463" s="11">
        <f t="shared" si="39"/>
        <v>0</v>
      </c>
      <c r="E463" s="26">
        <f t="shared" si="40"/>
        <v>0</v>
      </c>
      <c r="F463" s="26">
        <f t="shared" si="36"/>
        <v>0</v>
      </c>
      <c r="G463" s="11">
        <f t="shared" si="41"/>
        <v>0</v>
      </c>
      <c r="H463" s="8"/>
      <c r="I463" s="41">
        <f t="shared" si="37"/>
        <v>0</v>
      </c>
    </row>
    <row r="464" spans="2:9" ht="12" customHeight="1">
      <c r="B464" s="8"/>
      <c r="C464" s="31">
        <f t="shared" si="38"/>
        <v>439</v>
      </c>
      <c r="D464" s="11">
        <f t="shared" si="39"/>
        <v>0</v>
      </c>
      <c r="E464" s="26">
        <f t="shared" si="40"/>
        <v>0</v>
      </c>
      <c r="F464" s="26">
        <f t="shared" si="36"/>
        <v>0</v>
      </c>
      <c r="G464" s="11">
        <f t="shared" si="41"/>
        <v>0</v>
      </c>
      <c r="H464" s="8"/>
      <c r="I464" s="41">
        <f t="shared" si="37"/>
        <v>0</v>
      </c>
    </row>
    <row r="465" spans="2:9" ht="12" customHeight="1">
      <c r="B465" s="8"/>
      <c r="C465" s="31">
        <f t="shared" si="38"/>
        <v>440</v>
      </c>
      <c r="D465" s="11">
        <f t="shared" si="39"/>
        <v>0</v>
      </c>
      <c r="E465" s="26">
        <f t="shared" si="40"/>
        <v>0</v>
      </c>
      <c r="F465" s="26">
        <f t="shared" si="36"/>
        <v>0</v>
      </c>
      <c r="G465" s="11">
        <f t="shared" si="41"/>
        <v>0</v>
      </c>
      <c r="H465" s="8"/>
      <c r="I465" s="41">
        <f t="shared" si="37"/>
        <v>0</v>
      </c>
    </row>
    <row r="466" spans="2:9" ht="12" customHeight="1">
      <c r="B466" s="8"/>
      <c r="C466" s="31">
        <f t="shared" si="38"/>
        <v>441</v>
      </c>
      <c r="D466" s="11">
        <f t="shared" si="39"/>
        <v>0</v>
      </c>
      <c r="E466" s="26">
        <f t="shared" si="40"/>
        <v>0</v>
      </c>
      <c r="F466" s="26">
        <f t="shared" si="36"/>
        <v>0</v>
      </c>
      <c r="G466" s="11">
        <f t="shared" si="41"/>
        <v>0</v>
      </c>
      <c r="H466" s="8"/>
      <c r="I466" s="41">
        <f t="shared" si="37"/>
        <v>0</v>
      </c>
    </row>
    <row r="467" spans="2:9" ht="12" customHeight="1">
      <c r="B467" s="8"/>
      <c r="C467" s="31">
        <f t="shared" si="38"/>
        <v>442</v>
      </c>
      <c r="D467" s="11">
        <f t="shared" si="39"/>
        <v>0</v>
      </c>
      <c r="E467" s="26">
        <f t="shared" si="40"/>
        <v>0</v>
      </c>
      <c r="F467" s="26">
        <f t="shared" si="36"/>
        <v>0</v>
      </c>
      <c r="G467" s="11">
        <f t="shared" si="41"/>
        <v>0</v>
      </c>
      <c r="H467" s="8"/>
      <c r="I467" s="41">
        <f t="shared" si="37"/>
        <v>0</v>
      </c>
    </row>
    <row r="468" spans="2:9" ht="12" customHeight="1">
      <c r="B468" s="8"/>
      <c r="C468" s="31">
        <f t="shared" si="38"/>
        <v>443</v>
      </c>
      <c r="D468" s="11">
        <f t="shared" si="39"/>
        <v>0</v>
      </c>
      <c r="E468" s="26">
        <f t="shared" si="40"/>
        <v>0</v>
      </c>
      <c r="F468" s="26">
        <f t="shared" si="36"/>
        <v>0</v>
      </c>
      <c r="G468" s="11">
        <f t="shared" si="41"/>
        <v>0</v>
      </c>
      <c r="H468" s="8"/>
      <c r="I468" s="41">
        <f t="shared" si="37"/>
        <v>0</v>
      </c>
    </row>
    <row r="469" spans="2:9" ht="12" customHeight="1">
      <c r="B469" s="8"/>
      <c r="C469" s="31">
        <f t="shared" si="38"/>
        <v>444</v>
      </c>
      <c r="D469" s="11">
        <f t="shared" si="39"/>
        <v>0</v>
      </c>
      <c r="E469" s="26">
        <f t="shared" si="40"/>
        <v>0</v>
      </c>
      <c r="F469" s="26">
        <f t="shared" si="36"/>
        <v>0</v>
      </c>
      <c r="G469" s="11">
        <f t="shared" si="41"/>
        <v>0</v>
      </c>
      <c r="H469" s="8"/>
      <c r="I469" s="41">
        <f t="shared" si="37"/>
        <v>0</v>
      </c>
    </row>
    <row r="470" spans="2:9" ht="12" customHeight="1">
      <c r="B470" s="8"/>
      <c r="C470" s="31">
        <f t="shared" si="38"/>
        <v>445</v>
      </c>
      <c r="D470" s="11">
        <f t="shared" si="39"/>
        <v>0</v>
      </c>
      <c r="E470" s="26">
        <f t="shared" si="40"/>
        <v>0</v>
      </c>
      <c r="F470" s="26">
        <f t="shared" si="36"/>
        <v>0</v>
      </c>
      <c r="G470" s="11">
        <f t="shared" si="41"/>
        <v>0</v>
      </c>
      <c r="H470" s="8"/>
      <c r="I470" s="41">
        <f t="shared" si="37"/>
        <v>0</v>
      </c>
    </row>
    <row r="471" spans="2:9" ht="12" customHeight="1">
      <c r="B471" s="8"/>
      <c r="C471" s="31">
        <f t="shared" si="38"/>
        <v>446</v>
      </c>
      <c r="D471" s="11">
        <f t="shared" si="39"/>
        <v>0</v>
      </c>
      <c r="E471" s="26">
        <f t="shared" si="40"/>
        <v>0</v>
      </c>
      <c r="F471" s="26">
        <f t="shared" si="36"/>
        <v>0</v>
      </c>
      <c r="G471" s="11">
        <f t="shared" si="41"/>
        <v>0</v>
      </c>
      <c r="H471" s="8"/>
      <c r="I471" s="41">
        <f t="shared" si="37"/>
        <v>0</v>
      </c>
    </row>
    <row r="472" spans="2:9" ht="12" customHeight="1">
      <c r="B472" s="8"/>
      <c r="C472" s="31">
        <f t="shared" si="38"/>
        <v>447</v>
      </c>
      <c r="D472" s="11">
        <f t="shared" si="39"/>
        <v>0</v>
      </c>
      <c r="E472" s="26">
        <f t="shared" si="40"/>
        <v>0</v>
      </c>
      <c r="F472" s="26">
        <f t="shared" si="36"/>
        <v>0</v>
      </c>
      <c r="G472" s="11">
        <f t="shared" si="41"/>
        <v>0</v>
      </c>
      <c r="H472" s="8"/>
      <c r="I472" s="41">
        <f t="shared" si="37"/>
        <v>0</v>
      </c>
    </row>
    <row r="473" spans="2:9" ht="12" customHeight="1">
      <c r="B473" s="8"/>
      <c r="C473" s="31">
        <f t="shared" si="38"/>
        <v>448</v>
      </c>
      <c r="D473" s="11">
        <f t="shared" si="39"/>
        <v>0</v>
      </c>
      <c r="E473" s="26">
        <f t="shared" si="40"/>
        <v>0</v>
      </c>
      <c r="F473" s="26">
        <f t="shared" si="36"/>
        <v>0</v>
      </c>
      <c r="G473" s="11">
        <f t="shared" si="41"/>
        <v>0</v>
      </c>
      <c r="H473" s="8"/>
      <c r="I473" s="41">
        <f t="shared" si="37"/>
        <v>0</v>
      </c>
    </row>
    <row r="474" spans="2:9" ht="12" customHeight="1">
      <c r="B474" s="8"/>
      <c r="C474" s="31">
        <f t="shared" si="38"/>
        <v>449</v>
      </c>
      <c r="D474" s="11">
        <f t="shared" si="39"/>
        <v>0</v>
      </c>
      <c r="E474" s="26">
        <f t="shared" si="40"/>
        <v>0</v>
      </c>
      <c r="F474" s="26">
        <f t="shared" si="36"/>
        <v>0</v>
      </c>
      <c r="G474" s="11">
        <f t="shared" si="41"/>
        <v>0</v>
      </c>
      <c r="H474" s="8"/>
      <c r="I474" s="41">
        <f t="shared" si="37"/>
        <v>0</v>
      </c>
    </row>
    <row r="475" spans="2:9" ht="12" customHeight="1">
      <c r="B475" s="8"/>
      <c r="C475" s="31">
        <f t="shared" si="38"/>
        <v>450</v>
      </c>
      <c r="D475" s="11">
        <f t="shared" si="39"/>
        <v>0</v>
      </c>
      <c r="E475" s="26">
        <f t="shared" si="40"/>
        <v>0</v>
      </c>
      <c r="F475" s="26">
        <f aca="true" t="shared" si="42" ref="F475:F506">IF(C475&lt;=$E$12,$E$10,0)</f>
        <v>0</v>
      </c>
      <c r="G475" s="11">
        <f t="shared" si="41"/>
        <v>0</v>
      </c>
      <c r="H475" s="8"/>
      <c r="I475" s="41">
        <f aca="true" t="shared" si="43" ref="I475:I508">IF(F475=0,0,1)</f>
        <v>0</v>
      </c>
    </row>
    <row r="476" spans="2:9" ht="12" customHeight="1">
      <c r="B476" s="8"/>
      <c r="C476" s="31">
        <f aca="true" t="shared" si="44" ref="C476:C506">C475+1</f>
        <v>451</v>
      </c>
      <c r="D476" s="11">
        <f aca="true" t="shared" si="45" ref="D476:D507">IF((F476-E476)&lt;=0,0,(ROUND(F476-E476-$E$13,0)))</f>
        <v>0</v>
      </c>
      <c r="E476" s="26">
        <f aca="true" t="shared" si="46" ref="E476:E506">ROUND(G475*$A$14,0)</f>
        <v>0</v>
      </c>
      <c r="F476" s="26">
        <f t="shared" si="42"/>
        <v>0</v>
      </c>
      <c r="G476" s="11">
        <f aca="true" t="shared" si="47" ref="G476:G507">IF(G475-D476&lt;=20,0,G475-D476)</f>
        <v>0</v>
      </c>
      <c r="H476" s="8"/>
      <c r="I476" s="41">
        <f t="shared" si="43"/>
        <v>0</v>
      </c>
    </row>
    <row r="477" spans="2:9" ht="12" customHeight="1">
      <c r="B477" s="8"/>
      <c r="C477" s="31">
        <f t="shared" si="44"/>
        <v>452</v>
      </c>
      <c r="D477" s="11">
        <f t="shared" si="45"/>
        <v>0</v>
      </c>
      <c r="E477" s="26">
        <f t="shared" si="46"/>
        <v>0</v>
      </c>
      <c r="F477" s="26">
        <f t="shared" si="42"/>
        <v>0</v>
      </c>
      <c r="G477" s="11">
        <f t="shared" si="47"/>
        <v>0</v>
      </c>
      <c r="H477" s="8"/>
      <c r="I477" s="41">
        <f t="shared" si="43"/>
        <v>0</v>
      </c>
    </row>
    <row r="478" spans="2:9" ht="12" customHeight="1">
      <c r="B478" s="8"/>
      <c r="C478" s="31">
        <f t="shared" si="44"/>
        <v>453</v>
      </c>
      <c r="D478" s="11">
        <f t="shared" si="45"/>
        <v>0</v>
      </c>
      <c r="E478" s="26">
        <f t="shared" si="46"/>
        <v>0</v>
      </c>
      <c r="F478" s="26">
        <f t="shared" si="42"/>
        <v>0</v>
      </c>
      <c r="G478" s="11">
        <f t="shared" si="47"/>
        <v>0</v>
      </c>
      <c r="H478" s="8"/>
      <c r="I478" s="41">
        <f t="shared" si="43"/>
        <v>0</v>
      </c>
    </row>
    <row r="479" spans="2:9" ht="12" customHeight="1">
      <c r="B479" s="8"/>
      <c r="C479" s="31">
        <f t="shared" si="44"/>
        <v>454</v>
      </c>
      <c r="D479" s="11">
        <f t="shared" si="45"/>
        <v>0</v>
      </c>
      <c r="E479" s="26">
        <f t="shared" si="46"/>
        <v>0</v>
      </c>
      <c r="F479" s="26">
        <f t="shared" si="42"/>
        <v>0</v>
      </c>
      <c r="G479" s="11">
        <f t="shared" si="47"/>
        <v>0</v>
      </c>
      <c r="H479" s="8"/>
      <c r="I479" s="41">
        <f t="shared" si="43"/>
        <v>0</v>
      </c>
    </row>
    <row r="480" spans="2:9" ht="12" customHeight="1">
      <c r="B480" s="8"/>
      <c r="C480" s="31">
        <f t="shared" si="44"/>
        <v>455</v>
      </c>
      <c r="D480" s="11">
        <f t="shared" si="45"/>
        <v>0</v>
      </c>
      <c r="E480" s="26">
        <f t="shared" si="46"/>
        <v>0</v>
      </c>
      <c r="F480" s="26">
        <f t="shared" si="42"/>
        <v>0</v>
      </c>
      <c r="G480" s="11">
        <f t="shared" si="47"/>
        <v>0</v>
      </c>
      <c r="H480" s="8"/>
      <c r="I480" s="41">
        <f t="shared" si="43"/>
        <v>0</v>
      </c>
    </row>
    <row r="481" spans="2:9" ht="12" customHeight="1">
      <c r="B481" s="8"/>
      <c r="C481" s="31">
        <f t="shared" si="44"/>
        <v>456</v>
      </c>
      <c r="D481" s="11">
        <f t="shared" si="45"/>
        <v>0</v>
      </c>
      <c r="E481" s="26">
        <f t="shared" si="46"/>
        <v>0</v>
      </c>
      <c r="F481" s="26">
        <f t="shared" si="42"/>
        <v>0</v>
      </c>
      <c r="G481" s="11">
        <f t="shared" si="47"/>
        <v>0</v>
      </c>
      <c r="H481" s="8"/>
      <c r="I481" s="41">
        <f t="shared" si="43"/>
        <v>0</v>
      </c>
    </row>
    <row r="482" spans="2:9" ht="12" customHeight="1">
      <c r="B482" s="8"/>
      <c r="C482" s="31">
        <f t="shared" si="44"/>
        <v>457</v>
      </c>
      <c r="D482" s="11">
        <f t="shared" si="45"/>
        <v>0</v>
      </c>
      <c r="E482" s="26">
        <f t="shared" si="46"/>
        <v>0</v>
      </c>
      <c r="F482" s="26">
        <f t="shared" si="42"/>
        <v>0</v>
      </c>
      <c r="G482" s="11">
        <f t="shared" si="47"/>
        <v>0</v>
      </c>
      <c r="H482" s="8"/>
      <c r="I482" s="41">
        <f t="shared" si="43"/>
        <v>0</v>
      </c>
    </row>
    <row r="483" spans="2:9" ht="12" customHeight="1">
      <c r="B483" s="8"/>
      <c r="C483" s="31">
        <f t="shared" si="44"/>
        <v>458</v>
      </c>
      <c r="D483" s="11">
        <f t="shared" si="45"/>
        <v>0</v>
      </c>
      <c r="E483" s="26">
        <f t="shared" si="46"/>
        <v>0</v>
      </c>
      <c r="F483" s="26">
        <f t="shared" si="42"/>
        <v>0</v>
      </c>
      <c r="G483" s="11">
        <f t="shared" si="47"/>
        <v>0</v>
      </c>
      <c r="H483" s="8"/>
      <c r="I483" s="41">
        <f t="shared" si="43"/>
        <v>0</v>
      </c>
    </row>
    <row r="484" spans="2:9" ht="12" customHeight="1">
      <c r="B484" s="8"/>
      <c r="C484" s="31">
        <f t="shared" si="44"/>
        <v>459</v>
      </c>
      <c r="D484" s="11">
        <f t="shared" si="45"/>
        <v>0</v>
      </c>
      <c r="E484" s="26">
        <f t="shared" si="46"/>
        <v>0</v>
      </c>
      <c r="F484" s="26">
        <f t="shared" si="42"/>
        <v>0</v>
      </c>
      <c r="G484" s="11">
        <f t="shared" si="47"/>
        <v>0</v>
      </c>
      <c r="H484" s="8"/>
      <c r="I484" s="41">
        <f t="shared" si="43"/>
        <v>0</v>
      </c>
    </row>
    <row r="485" spans="2:9" ht="12" customHeight="1">
      <c r="B485" s="8"/>
      <c r="C485" s="31">
        <f t="shared" si="44"/>
        <v>460</v>
      </c>
      <c r="D485" s="11">
        <f t="shared" si="45"/>
        <v>0</v>
      </c>
      <c r="E485" s="26">
        <f t="shared" si="46"/>
        <v>0</v>
      </c>
      <c r="F485" s="26">
        <f t="shared" si="42"/>
        <v>0</v>
      </c>
      <c r="G485" s="11">
        <f t="shared" si="47"/>
        <v>0</v>
      </c>
      <c r="H485" s="8"/>
      <c r="I485" s="41">
        <f t="shared" si="43"/>
        <v>0</v>
      </c>
    </row>
    <row r="486" spans="2:9" ht="12" customHeight="1">
      <c r="B486" s="8"/>
      <c r="C486" s="31">
        <f t="shared" si="44"/>
        <v>461</v>
      </c>
      <c r="D486" s="11">
        <f t="shared" si="45"/>
        <v>0</v>
      </c>
      <c r="E486" s="26">
        <f t="shared" si="46"/>
        <v>0</v>
      </c>
      <c r="F486" s="26">
        <f t="shared" si="42"/>
        <v>0</v>
      </c>
      <c r="G486" s="11">
        <f t="shared" si="47"/>
        <v>0</v>
      </c>
      <c r="H486" s="8"/>
      <c r="I486" s="41">
        <f t="shared" si="43"/>
        <v>0</v>
      </c>
    </row>
    <row r="487" spans="2:9" ht="12" customHeight="1">
      <c r="B487" s="8"/>
      <c r="C487" s="31">
        <f t="shared" si="44"/>
        <v>462</v>
      </c>
      <c r="D487" s="11">
        <f t="shared" si="45"/>
        <v>0</v>
      </c>
      <c r="E487" s="26">
        <f t="shared" si="46"/>
        <v>0</v>
      </c>
      <c r="F487" s="26">
        <f t="shared" si="42"/>
        <v>0</v>
      </c>
      <c r="G487" s="11">
        <f t="shared" si="47"/>
        <v>0</v>
      </c>
      <c r="H487" s="8"/>
      <c r="I487" s="41">
        <f t="shared" si="43"/>
        <v>0</v>
      </c>
    </row>
    <row r="488" spans="2:9" ht="12" customHeight="1">
      <c r="B488" s="8"/>
      <c r="C488" s="31">
        <f t="shared" si="44"/>
        <v>463</v>
      </c>
      <c r="D488" s="11">
        <f t="shared" si="45"/>
        <v>0</v>
      </c>
      <c r="E488" s="26">
        <f t="shared" si="46"/>
        <v>0</v>
      </c>
      <c r="F488" s="26">
        <f t="shared" si="42"/>
        <v>0</v>
      </c>
      <c r="G488" s="11">
        <f t="shared" si="47"/>
        <v>0</v>
      </c>
      <c r="H488" s="8"/>
      <c r="I488" s="41">
        <f t="shared" si="43"/>
        <v>0</v>
      </c>
    </row>
    <row r="489" spans="2:9" ht="12" customHeight="1">
      <c r="B489" s="8"/>
      <c r="C489" s="31">
        <f t="shared" si="44"/>
        <v>464</v>
      </c>
      <c r="D489" s="11">
        <f t="shared" si="45"/>
        <v>0</v>
      </c>
      <c r="E489" s="26">
        <f t="shared" si="46"/>
        <v>0</v>
      </c>
      <c r="F489" s="26">
        <f t="shared" si="42"/>
        <v>0</v>
      </c>
      <c r="G489" s="11">
        <f t="shared" si="47"/>
        <v>0</v>
      </c>
      <c r="H489" s="8"/>
      <c r="I489" s="41">
        <f t="shared" si="43"/>
        <v>0</v>
      </c>
    </row>
    <row r="490" spans="2:9" ht="12" customHeight="1">
      <c r="B490" s="8"/>
      <c r="C490" s="31">
        <f t="shared" si="44"/>
        <v>465</v>
      </c>
      <c r="D490" s="11">
        <f t="shared" si="45"/>
        <v>0</v>
      </c>
      <c r="E490" s="26">
        <f t="shared" si="46"/>
        <v>0</v>
      </c>
      <c r="F490" s="26">
        <f t="shared" si="42"/>
        <v>0</v>
      </c>
      <c r="G490" s="11">
        <f t="shared" si="47"/>
        <v>0</v>
      </c>
      <c r="H490" s="8"/>
      <c r="I490" s="41">
        <f t="shared" si="43"/>
        <v>0</v>
      </c>
    </row>
    <row r="491" spans="2:9" ht="12" customHeight="1">
      <c r="B491" s="8"/>
      <c r="C491" s="31">
        <f t="shared" si="44"/>
        <v>466</v>
      </c>
      <c r="D491" s="11">
        <f t="shared" si="45"/>
        <v>0</v>
      </c>
      <c r="E491" s="26">
        <f t="shared" si="46"/>
        <v>0</v>
      </c>
      <c r="F491" s="26">
        <f t="shared" si="42"/>
        <v>0</v>
      </c>
      <c r="G491" s="11">
        <f t="shared" si="47"/>
        <v>0</v>
      </c>
      <c r="H491" s="8"/>
      <c r="I491" s="41">
        <f t="shared" si="43"/>
        <v>0</v>
      </c>
    </row>
    <row r="492" spans="2:9" ht="12" customHeight="1">
      <c r="B492" s="8"/>
      <c r="C492" s="31">
        <f t="shared" si="44"/>
        <v>467</v>
      </c>
      <c r="D492" s="11">
        <f t="shared" si="45"/>
        <v>0</v>
      </c>
      <c r="E492" s="26">
        <f t="shared" si="46"/>
        <v>0</v>
      </c>
      <c r="F492" s="26">
        <f t="shared" si="42"/>
        <v>0</v>
      </c>
      <c r="G492" s="11">
        <f t="shared" si="47"/>
        <v>0</v>
      </c>
      <c r="H492" s="8"/>
      <c r="I492" s="41">
        <f t="shared" si="43"/>
        <v>0</v>
      </c>
    </row>
    <row r="493" spans="2:9" ht="12" customHeight="1">
      <c r="B493" s="8"/>
      <c r="C493" s="31">
        <f t="shared" si="44"/>
        <v>468</v>
      </c>
      <c r="D493" s="11">
        <f t="shared" si="45"/>
        <v>0</v>
      </c>
      <c r="E493" s="26">
        <f t="shared" si="46"/>
        <v>0</v>
      </c>
      <c r="F493" s="26">
        <f t="shared" si="42"/>
        <v>0</v>
      </c>
      <c r="G493" s="11">
        <f t="shared" si="47"/>
        <v>0</v>
      </c>
      <c r="H493" s="8"/>
      <c r="I493" s="41">
        <f t="shared" si="43"/>
        <v>0</v>
      </c>
    </row>
    <row r="494" spans="2:9" ht="12" customHeight="1">
      <c r="B494" s="8"/>
      <c r="C494" s="31">
        <f t="shared" si="44"/>
        <v>469</v>
      </c>
      <c r="D494" s="11">
        <f t="shared" si="45"/>
        <v>0</v>
      </c>
      <c r="E494" s="26">
        <f t="shared" si="46"/>
        <v>0</v>
      </c>
      <c r="F494" s="26">
        <f t="shared" si="42"/>
        <v>0</v>
      </c>
      <c r="G494" s="11">
        <f t="shared" si="47"/>
        <v>0</v>
      </c>
      <c r="H494" s="8"/>
      <c r="I494" s="41">
        <f t="shared" si="43"/>
        <v>0</v>
      </c>
    </row>
    <row r="495" spans="2:9" ht="12" customHeight="1">
      <c r="B495" s="8"/>
      <c r="C495" s="31">
        <f t="shared" si="44"/>
        <v>470</v>
      </c>
      <c r="D495" s="11">
        <f t="shared" si="45"/>
        <v>0</v>
      </c>
      <c r="E495" s="26">
        <f t="shared" si="46"/>
        <v>0</v>
      </c>
      <c r="F495" s="26">
        <f t="shared" si="42"/>
        <v>0</v>
      </c>
      <c r="G495" s="11">
        <f t="shared" si="47"/>
        <v>0</v>
      </c>
      <c r="H495" s="8"/>
      <c r="I495" s="41">
        <f t="shared" si="43"/>
        <v>0</v>
      </c>
    </row>
    <row r="496" spans="2:9" ht="12" customHeight="1">
      <c r="B496" s="8"/>
      <c r="C496" s="31">
        <f t="shared" si="44"/>
        <v>471</v>
      </c>
      <c r="D496" s="11">
        <f t="shared" si="45"/>
        <v>0</v>
      </c>
      <c r="E496" s="26">
        <f t="shared" si="46"/>
        <v>0</v>
      </c>
      <c r="F496" s="26">
        <f t="shared" si="42"/>
        <v>0</v>
      </c>
      <c r="G496" s="11">
        <f t="shared" si="47"/>
        <v>0</v>
      </c>
      <c r="H496" s="8"/>
      <c r="I496" s="41">
        <f t="shared" si="43"/>
        <v>0</v>
      </c>
    </row>
    <row r="497" spans="2:9" ht="12" customHeight="1">
      <c r="B497" s="8"/>
      <c r="C497" s="31">
        <f t="shared" si="44"/>
        <v>472</v>
      </c>
      <c r="D497" s="11">
        <f t="shared" si="45"/>
        <v>0</v>
      </c>
      <c r="E497" s="26">
        <f t="shared" si="46"/>
        <v>0</v>
      </c>
      <c r="F497" s="26">
        <f t="shared" si="42"/>
        <v>0</v>
      </c>
      <c r="G497" s="11">
        <f t="shared" si="47"/>
        <v>0</v>
      </c>
      <c r="H497" s="8"/>
      <c r="I497" s="41">
        <f t="shared" si="43"/>
        <v>0</v>
      </c>
    </row>
    <row r="498" spans="2:9" ht="12" customHeight="1">
      <c r="B498" s="8"/>
      <c r="C498" s="31">
        <f t="shared" si="44"/>
        <v>473</v>
      </c>
      <c r="D498" s="11">
        <f t="shared" si="45"/>
        <v>0</v>
      </c>
      <c r="E498" s="26">
        <f t="shared" si="46"/>
        <v>0</v>
      </c>
      <c r="F498" s="26">
        <f t="shared" si="42"/>
        <v>0</v>
      </c>
      <c r="G498" s="11">
        <f t="shared" si="47"/>
        <v>0</v>
      </c>
      <c r="H498" s="8"/>
      <c r="I498" s="41">
        <f t="shared" si="43"/>
        <v>0</v>
      </c>
    </row>
    <row r="499" spans="2:9" ht="12" customHeight="1">
      <c r="B499" s="8"/>
      <c r="C499" s="31">
        <f t="shared" si="44"/>
        <v>474</v>
      </c>
      <c r="D499" s="11">
        <f t="shared" si="45"/>
        <v>0</v>
      </c>
      <c r="E499" s="26">
        <f t="shared" si="46"/>
        <v>0</v>
      </c>
      <c r="F499" s="26">
        <f t="shared" si="42"/>
        <v>0</v>
      </c>
      <c r="G499" s="11">
        <f t="shared" si="47"/>
        <v>0</v>
      </c>
      <c r="H499" s="8"/>
      <c r="I499" s="41">
        <f t="shared" si="43"/>
        <v>0</v>
      </c>
    </row>
    <row r="500" spans="2:9" ht="12" customHeight="1">
      <c r="B500" s="8"/>
      <c r="C500" s="31">
        <f t="shared" si="44"/>
        <v>475</v>
      </c>
      <c r="D500" s="11">
        <f t="shared" si="45"/>
        <v>0</v>
      </c>
      <c r="E500" s="26">
        <f t="shared" si="46"/>
        <v>0</v>
      </c>
      <c r="F500" s="26">
        <f t="shared" si="42"/>
        <v>0</v>
      </c>
      <c r="G500" s="11">
        <f t="shared" si="47"/>
        <v>0</v>
      </c>
      <c r="H500" s="8"/>
      <c r="I500" s="41">
        <f t="shared" si="43"/>
        <v>0</v>
      </c>
    </row>
    <row r="501" spans="2:9" ht="12" customHeight="1">
      <c r="B501" s="8"/>
      <c r="C501" s="31">
        <f t="shared" si="44"/>
        <v>476</v>
      </c>
      <c r="D501" s="11">
        <f t="shared" si="45"/>
        <v>0</v>
      </c>
      <c r="E501" s="26">
        <f t="shared" si="46"/>
        <v>0</v>
      </c>
      <c r="F501" s="26">
        <f t="shared" si="42"/>
        <v>0</v>
      </c>
      <c r="G501" s="11">
        <f t="shared" si="47"/>
        <v>0</v>
      </c>
      <c r="H501" s="8"/>
      <c r="I501" s="41">
        <f t="shared" si="43"/>
        <v>0</v>
      </c>
    </row>
    <row r="502" spans="2:9" ht="12" customHeight="1">
      <c r="B502" s="8"/>
      <c r="C502" s="31">
        <f t="shared" si="44"/>
        <v>477</v>
      </c>
      <c r="D502" s="11">
        <f t="shared" si="45"/>
        <v>0</v>
      </c>
      <c r="E502" s="26">
        <f t="shared" si="46"/>
        <v>0</v>
      </c>
      <c r="F502" s="26">
        <f t="shared" si="42"/>
        <v>0</v>
      </c>
      <c r="G502" s="11">
        <f t="shared" si="47"/>
        <v>0</v>
      </c>
      <c r="H502" s="8"/>
      <c r="I502" s="41">
        <f t="shared" si="43"/>
        <v>0</v>
      </c>
    </row>
    <row r="503" spans="2:9" ht="12" customHeight="1">
      <c r="B503" s="8"/>
      <c r="C503" s="31">
        <f t="shared" si="44"/>
        <v>478</v>
      </c>
      <c r="D503" s="11">
        <f t="shared" si="45"/>
        <v>0</v>
      </c>
      <c r="E503" s="26">
        <f t="shared" si="46"/>
        <v>0</v>
      </c>
      <c r="F503" s="26">
        <f t="shared" si="42"/>
        <v>0</v>
      </c>
      <c r="G503" s="11">
        <f t="shared" si="47"/>
        <v>0</v>
      </c>
      <c r="H503" s="8"/>
      <c r="I503" s="41">
        <f t="shared" si="43"/>
        <v>0</v>
      </c>
    </row>
    <row r="504" spans="2:9" ht="12" customHeight="1">
      <c r="B504" s="8"/>
      <c r="C504" s="31">
        <f t="shared" si="44"/>
        <v>479</v>
      </c>
      <c r="D504" s="11">
        <f t="shared" si="45"/>
        <v>0</v>
      </c>
      <c r="E504" s="26">
        <f t="shared" si="46"/>
        <v>0</v>
      </c>
      <c r="F504" s="26">
        <f t="shared" si="42"/>
        <v>0</v>
      </c>
      <c r="G504" s="11">
        <f t="shared" si="47"/>
        <v>0</v>
      </c>
      <c r="H504" s="8"/>
      <c r="I504" s="41">
        <f t="shared" si="43"/>
        <v>0</v>
      </c>
    </row>
    <row r="505" spans="2:9" ht="12" customHeight="1">
      <c r="B505" s="8"/>
      <c r="C505" s="31">
        <f t="shared" si="44"/>
        <v>480</v>
      </c>
      <c r="D505" s="11">
        <f t="shared" si="45"/>
        <v>0</v>
      </c>
      <c r="E505" s="26">
        <f t="shared" si="46"/>
        <v>0</v>
      </c>
      <c r="F505" s="26">
        <f t="shared" si="42"/>
        <v>0</v>
      </c>
      <c r="G505" s="11">
        <f t="shared" si="47"/>
        <v>0</v>
      </c>
      <c r="H505" s="8"/>
      <c r="I505" s="41">
        <f t="shared" si="43"/>
        <v>0</v>
      </c>
    </row>
    <row r="506" spans="2:9" ht="12" customHeight="1">
      <c r="B506" s="8"/>
      <c r="C506" s="31">
        <f t="shared" si="44"/>
        <v>481</v>
      </c>
      <c r="D506" s="11">
        <f t="shared" si="45"/>
        <v>0</v>
      </c>
      <c r="E506" s="26">
        <f t="shared" si="46"/>
        <v>0</v>
      </c>
      <c r="F506" s="26">
        <f t="shared" si="42"/>
        <v>0</v>
      </c>
      <c r="G506" s="11">
        <f t="shared" si="47"/>
        <v>0</v>
      </c>
      <c r="H506" s="8"/>
      <c r="I506" s="41">
        <f t="shared" si="43"/>
        <v>0</v>
      </c>
    </row>
    <row r="507" spans="2:9" ht="12" customHeight="1">
      <c r="B507" s="8"/>
      <c r="C507" s="31"/>
      <c r="D507" s="11">
        <f t="shared" si="45"/>
        <v>0</v>
      </c>
      <c r="E507" s="27"/>
      <c r="F507" s="26"/>
      <c r="G507" s="11">
        <f t="shared" si="47"/>
        <v>0</v>
      </c>
      <c r="H507" s="8"/>
      <c r="I507" s="41">
        <f t="shared" si="43"/>
        <v>0</v>
      </c>
    </row>
    <row r="508" spans="2:9" ht="12" customHeight="1">
      <c r="B508" s="8"/>
      <c r="C508" s="8"/>
      <c r="D508" s="8"/>
      <c r="E508" s="8"/>
      <c r="F508" s="8"/>
      <c r="G508" s="8"/>
      <c r="H508" s="8"/>
      <c r="I508" s="41">
        <f t="shared" si="43"/>
        <v>0</v>
      </c>
    </row>
  </sheetData>
  <sheetProtection/>
  <mergeCells count="17">
    <mergeCell ref="C3:G3"/>
    <mergeCell ref="C4:G4"/>
    <mergeCell ref="C5:G5"/>
    <mergeCell ref="C20:D20"/>
    <mergeCell ref="C21:D21"/>
    <mergeCell ref="E22:F22"/>
    <mergeCell ref="C22:D22"/>
    <mergeCell ref="E7:F7"/>
    <mergeCell ref="C9:D9"/>
    <mergeCell ref="C15:D15"/>
    <mergeCell ref="C17:D18"/>
    <mergeCell ref="C19:D19"/>
    <mergeCell ref="C10:D10"/>
    <mergeCell ref="C11:D11"/>
    <mergeCell ref="C12:D12"/>
    <mergeCell ref="C13:D13"/>
    <mergeCell ref="C14:D14"/>
  </mergeCells>
  <printOptions/>
  <pageMargins left="0.7" right="0.7" top="0.75" bottom="0.75" header="0.3" footer="0.3"/>
  <pageSetup horizontalDpi="600" verticalDpi="600" orientation="portrait" paperSize="9" scale="67" r:id="rId3"/>
  <headerFooter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24" min="1" max="9" man="1"/>
  </rowBreaks>
  <colBreaks count="1" manualBreakCount="1">
    <brk id="9" min="1" max="508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R22"/>
  <sheetViews>
    <sheetView showGridLines="0" zoomScalePageLayoutView="0" workbookViewId="0" topLeftCell="A1">
      <selection activeCell="B34" sqref="B34"/>
    </sheetView>
  </sheetViews>
  <sheetFormatPr defaultColWidth="2.75390625" defaultRowHeight="12" customHeight="1"/>
  <cols>
    <col min="1" max="1" width="6.00390625" style="1" bestFit="1" customWidth="1"/>
    <col min="2" max="2" width="133.25390625" style="52" customWidth="1"/>
    <col min="3" max="3" width="3.75390625" style="3" customWidth="1"/>
    <col min="4" max="4" width="50.875" style="10" customWidth="1"/>
    <col min="5" max="5" width="13.00390625" style="10" customWidth="1"/>
    <col min="6" max="6" width="13.875" style="10" customWidth="1"/>
    <col min="7" max="7" width="9.375" style="1" customWidth="1"/>
    <col min="8" max="8" width="10.875" style="1" customWidth="1"/>
    <col min="9" max="9" width="8.25390625" style="1" customWidth="1"/>
    <col min="10" max="10" width="9.00390625" style="1" customWidth="1"/>
    <col min="11" max="11" width="3.00390625" style="1" customWidth="1"/>
    <col min="12" max="12" width="2.75390625" style="1" customWidth="1"/>
    <col min="13" max="18" width="0" style="1" hidden="1" customWidth="1"/>
    <col min="19" max="20" width="2.75390625" style="1" customWidth="1"/>
    <col min="21" max="21" width="5.00390625" style="1" customWidth="1"/>
    <col min="22" max="26" width="4.125" style="1" bestFit="1" customWidth="1"/>
    <col min="27" max="16384" width="2.75390625" style="1" customWidth="1"/>
  </cols>
  <sheetData>
    <row r="1" spans="2:16" ht="15" customHeight="1">
      <c r="B1" s="56" t="s">
        <v>51</v>
      </c>
      <c r="C1" s="45"/>
      <c r="D1" s="45"/>
      <c r="E1" s="45"/>
      <c r="F1" s="45"/>
      <c r="G1" s="45"/>
      <c r="H1" s="45"/>
      <c r="I1" s="45"/>
      <c r="J1" s="45"/>
      <c r="K1" s="46"/>
      <c r="L1" s="45"/>
      <c r="M1" s="45"/>
      <c r="N1" s="45"/>
      <c r="O1" s="45"/>
      <c r="P1" s="45"/>
    </row>
    <row r="2" spans="2:44" ht="18">
      <c r="B2" s="55" t="s">
        <v>50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53.25" customHeight="1">
      <c r="B3" s="53" t="s">
        <v>31</v>
      </c>
      <c r="C3" s="45"/>
      <c r="D3" s="47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36.75" customHeight="1">
      <c r="B4" s="53" t="s">
        <v>32</v>
      </c>
      <c r="C4" s="45"/>
      <c r="D4" s="47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2:44" ht="49.5" customHeight="1">
      <c r="B5" s="53" t="s">
        <v>35</v>
      </c>
      <c r="C5" s="45"/>
      <c r="D5" s="47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2:44" ht="54" customHeight="1">
      <c r="B6" s="53" t="s">
        <v>33</v>
      </c>
      <c r="C6" s="45"/>
      <c r="D6" s="47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2:44" ht="70.5" customHeight="1">
      <c r="B7" s="54" t="s">
        <v>36</v>
      </c>
      <c r="C7" s="45"/>
      <c r="D7" s="47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2:44" ht="53.25" customHeight="1">
      <c r="B8" s="53" t="s">
        <v>34</v>
      </c>
      <c r="C8" s="45"/>
      <c r="D8" s="47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2:44" ht="51.75" customHeight="1">
      <c r="B9" s="53" t="s">
        <v>37</v>
      </c>
      <c r="C9" s="45"/>
      <c r="D9" s="47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2:44" ht="72.75" customHeight="1">
      <c r="B10" s="53" t="s">
        <v>38</v>
      </c>
      <c r="C10" s="45"/>
      <c r="D10" s="47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2:44" ht="30.75" customHeight="1">
      <c r="B11" s="53" t="s">
        <v>39</v>
      </c>
      <c r="C11" s="45"/>
      <c r="D11" s="47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2:44" ht="42" customHeight="1">
      <c r="B12" s="53" t="s">
        <v>40</v>
      </c>
      <c r="C12" s="45"/>
      <c r="D12" s="47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2:44" ht="48" customHeight="1">
      <c r="B13" s="53" t="s">
        <v>41</v>
      </c>
      <c r="C13" s="45"/>
      <c r="D13" s="47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2:44" ht="37.5" customHeight="1">
      <c r="B14" s="53" t="s">
        <v>42</v>
      </c>
      <c r="C14" s="45"/>
      <c r="D14" s="47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ht="71.25" customHeight="1">
      <c r="A15" s="49"/>
      <c r="B15" s="53" t="s">
        <v>43</v>
      </c>
      <c r="C15" s="45"/>
      <c r="D15" s="47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2:44" ht="28.5" customHeight="1">
      <c r="B16" s="53" t="s">
        <v>44</v>
      </c>
      <c r="C16" s="45"/>
      <c r="D16" s="50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2:44" ht="50.25" customHeight="1">
      <c r="B17" s="53" t="s">
        <v>45</v>
      </c>
      <c r="C17" s="45"/>
      <c r="D17" s="48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2:44" ht="36" customHeight="1">
      <c r="B18" s="53" t="s">
        <v>46</v>
      </c>
      <c r="C18" s="45"/>
      <c r="D18" s="48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2:44" ht="28.5" customHeight="1">
      <c r="B19" s="53" t="s">
        <v>47</v>
      </c>
      <c r="C19" s="45"/>
      <c r="D19" s="48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2:44" ht="33.75" customHeight="1">
      <c r="B20" s="53" t="s">
        <v>48</v>
      </c>
      <c r="C20" s="45"/>
      <c r="D20" s="48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2:44" ht="45" customHeight="1">
      <c r="B21" s="53" t="s">
        <v>49</v>
      </c>
      <c r="C21" s="45"/>
      <c r="D21" s="50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ht="12" customHeight="1">
      <c r="B22" s="51"/>
    </row>
  </sheetData>
  <sheetProtection/>
  <hyperlinks>
    <hyperlink ref="B1" r:id="rId1" display="Источник - сайт http://benefit.by"/>
  </hyperlinks>
  <printOptions/>
  <pageMargins left="0.7" right="0.7" top="0.75" bottom="0.75" header="0.3" footer="0.3"/>
  <pageSetup horizontalDpi="600" verticalDpi="600" orientation="portrait" paperSize="9" scale="81" r:id="rId2"/>
  <headerFooter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22" max="255" man="1"/>
  </rowBreaks>
  <colBreaks count="1" manualBreakCount="1">
    <brk id="2" min="1" max="3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T33"/>
  <sheetViews>
    <sheetView showGridLines="0" zoomScale="90" zoomScaleNormal="90" zoomScalePageLayoutView="0" workbookViewId="0" topLeftCell="A1">
      <selection activeCell="D25" sqref="D25"/>
    </sheetView>
  </sheetViews>
  <sheetFormatPr defaultColWidth="2.75390625" defaultRowHeight="12" customHeight="1"/>
  <cols>
    <col min="1" max="1" width="6.00390625" style="1" bestFit="1" customWidth="1"/>
    <col min="2" max="2" width="6.00390625" style="1" customWidth="1"/>
    <col min="3" max="3" width="58.375" style="52" customWidth="1"/>
    <col min="4" max="4" width="27.125" style="52" customWidth="1"/>
    <col min="5" max="5" width="3.75390625" style="3" customWidth="1"/>
    <col min="6" max="6" width="50.875" style="10" customWidth="1"/>
    <col min="7" max="7" width="13.00390625" style="10" customWidth="1"/>
    <col min="8" max="8" width="13.875" style="10" customWidth="1"/>
    <col min="9" max="9" width="9.375" style="1" customWidth="1"/>
    <col min="10" max="10" width="10.875" style="1" customWidth="1"/>
    <col min="11" max="11" width="8.25390625" style="1" customWidth="1"/>
    <col min="12" max="12" width="9.00390625" style="1" customWidth="1"/>
    <col min="13" max="13" width="3.00390625" style="1" customWidth="1"/>
    <col min="14" max="14" width="2.75390625" style="1" customWidth="1"/>
    <col min="15" max="20" width="0" style="1" hidden="1" customWidth="1"/>
    <col min="21" max="22" width="2.75390625" style="1" customWidth="1"/>
    <col min="23" max="23" width="5.00390625" style="1" customWidth="1"/>
    <col min="24" max="28" width="4.125" style="1" bestFit="1" customWidth="1"/>
    <col min="29" max="16384" width="2.75390625" style="1" customWidth="1"/>
  </cols>
  <sheetData>
    <row r="1" spans="3:18" ht="15" customHeight="1">
      <c r="C1" s="56"/>
      <c r="D1" s="56"/>
      <c r="E1" s="45"/>
      <c r="F1" s="45"/>
      <c r="G1" s="45"/>
      <c r="H1" s="45"/>
      <c r="I1" s="45"/>
      <c r="J1" s="45"/>
      <c r="K1" s="45"/>
      <c r="L1" s="45"/>
      <c r="M1" s="46"/>
      <c r="N1" s="45"/>
      <c r="O1" s="45"/>
      <c r="P1" s="45"/>
      <c r="Q1" s="45"/>
      <c r="R1" s="45"/>
    </row>
    <row r="2" spans="2:46" ht="23.25" customHeight="1">
      <c r="B2" s="53"/>
      <c r="C2" s="97" t="s">
        <v>52</v>
      </c>
      <c r="D2" s="97"/>
      <c r="E2" s="53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2:46" ht="15.75" thickBot="1">
      <c r="B3" s="53"/>
      <c r="C3" s="98" t="s">
        <v>53</v>
      </c>
      <c r="D3" s="98"/>
      <c r="E3" s="53"/>
      <c r="F3" s="47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2:46" ht="15">
      <c r="B4" s="53"/>
      <c r="C4" s="64" t="s">
        <v>10</v>
      </c>
      <c r="D4" s="65" t="s">
        <v>54</v>
      </c>
      <c r="E4" s="53"/>
      <c r="F4" s="47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2:46" s="57" customFormat="1" ht="18.75" customHeight="1">
      <c r="B5" s="58"/>
      <c r="C5" s="66" t="s">
        <v>55</v>
      </c>
      <c r="D5" s="67" t="s">
        <v>81</v>
      </c>
      <c r="E5" s="58"/>
      <c r="F5" s="47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</row>
    <row r="6" spans="2:46" s="57" customFormat="1" ht="18.75" customHeight="1">
      <c r="B6" s="58"/>
      <c r="C6" s="66" t="s">
        <v>56</v>
      </c>
      <c r="D6" s="67" t="s">
        <v>81</v>
      </c>
      <c r="E6" s="58"/>
      <c r="F6" s="47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</row>
    <row r="7" spans="2:46" s="57" customFormat="1" ht="18.75" customHeight="1">
      <c r="B7" s="58"/>
      <c r="C7" s="66" t="s">
        <v>57</v>
      </c>
      <c r="D7" s="67" t="s">
        <v>81</v>
      </c>
      <c r="E7" s="58"/>
      <c r="F7" s="47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</row>
    <row r="8" spans="2:46" s="57" customFormat="1" ht="18.75" customHeight="1">
      <c r="B8" s="58"/>
      <c r="C8" s="66" t="s">
        <v>58</v>
      </c>
      <c r="D8" s="67" t="s">
        <v>81</v>
      </c>
      <c r="E8" s="58"/>
      <c r="F8" s="47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</row>
    <row r="9" spans="2:46" s="57" customFormat="1" ht="18.75" customHeight="1">
      <c r="B9" s="58"/>
      <c r="C9" s="66" t="s">
        <v>59</v>
      </c>
      <c r="D9" s="67" t="s">
        <v>81</v>
      </c>
      <c r="E9" s="58"/>
      <c r="F9" s="47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</row>
    <row r="10" spans="2:46" s="57" customFormat="1" ht="18.75" customHeight="1">
      <c r="B10" s="58"/>
      <c r="C10" s="66" t="s">
        <v>60</v>
      </c>
      <c r="D10" s="67" t="s">
        <v>81</v>
      </c>
      <c r="E10" s="58"/>
      <c r="F10" s="47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</row>
    <row r="11" spans="2:46" s="57" customFormat="1" ht="18.75" customHeight="1">
      <c r="B11" s="58"/>
      <c r="C11" s="66" t="s">
        <v>61</v>
      </c>
      <c r="D11" s="67" t="s">
        <v>81</v>
      </c>
      <c r="E11" s="58"/>
      <c r="F11" s="47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</row>
    <row r="12" spans="2:46" s="57" customFormat="1" ht="18.75" customHeight="1">
      <c r="B12" s="58"/>
      <c r="C12" s="66" t="s">
        <v>62</v>
      </c>
      <c r="D12" s="67" t="s">
        <v>81</v>
      </c>
      <c r="E12" s="58"/>
      <c r="F12" s="47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</row>
    <row r="13" spans="2:46" s="57" customFormat="1" ht="18.75" customHeight="1">
      <c r="B13" s="58"/>
      <c r="C13" s="66" t="s">
        <v>63</v>
      </c>
      <c r="D13" s="67" t="s">
        <v>81</v>
      </c>
      <c r="E13" s="58"/>
      <c r="F13" s="47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</row>
    <row r="14" spans="2:46" s="57" customFormat="1" ht="18.75" customHeight="1">
      <c r="B14" s="58"/>
      <c r="C14" s="66" t="s">
        <v>64</v>
      </c>
      <c r="D14" s="67" t="s">
        <v>81</v>
      </c>
      <c r="E14" s="58"/>
      <c r="F14" s="47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</row>
    <row r="15" spans="2:46" s="57" customFormat="1" ht="18.75" customHeight="1">
      <c r="B15" s="58"/>
      <c r="C15" s="66" t="s">
        <v>65</v>
      </c>
      <c r="D15" s="67" t="s">
        <v>81</v>
      </c>
      <c r="E15" s="58"/>
      <c r="F15" s="47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</row>
    <row r="16" spans="2:46" s="57" customFormat="1" ht="18.75" customHeight="1">
      <c r="B16" s="58"/>
      <c r="C16" s="66" t="s">
        <v>66</v>
      </c>
      <c r="D16" s="67" t="s">
        <v>81</v>
      </c>
      <c r="E16" s="58"/>
      <c r="F16" s="47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</row>
    <row r="17" spans="2:46" s="57" customFormat="1" ht="18.75" customHeight="1">
      <c r="B17" s="58"/>
      <c r="C17" s="66" t="s">
        <v>67</v>
      </c>
      <c r="D17" s="67" t="s">
        <v>81</v>
      </c>
      <c r="E17" s="58"/>
      <c r="F17" s="47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</row>
    <row r="18" spans="2:46" s="57" customFormat="1" ht="18.75" customHeight="1">
      <c r="B18" s="58"/>
      <c r="C18" s="66" t="s">
        <v>68</v>
      </c>
      <c r="D18" s="67" t="s">
        <v>81</v>
      </c>
      <c r="E18" s="58"/>
      <c r="F18" s="47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</row>
    <row r="19" spans="2:46" s="57" customFormat="1" ht="18.75" customHeight="1">
      <c r="B19" s="58"/>
      <c r="C19" s="66" t="s">
        <v>69</v>
      </c>
      <c r="D19" s="67" t="s">
        <v>81</v>
      </c>
      <c r="E19" s="58"/>
      <c r="F19" s="47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</row>
    <row r="20" spans="2:46" s="57" customFormat="1" ht="18.75" customHeight="1">
      <c r="B20" s="58"/>
      <c r="C20" s="66" t="s">
        <v>70</v>
      </c>
      <c r="D20" s="67" t="s">
        <v>81</v>
      </c>
      <c r="E20" s="58"/>
      <c r="F20" s="47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</row>
    <row r="21" spans="2:46" s="57" customFormat="1" ht="18.75" customHeight="1">
      <c r="B21" s="58"/>
      <c r="C21" s="68" t="s">
        <v>71</v>
      </c>
      <c r="D21" s="67" t="s">
        <v>81</v>
      </c>
      <c r="E21" s="58"/>
      <c r="F21" s="47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</row>
    <row r="22" spans="2:46" s="57" customFormat="1" ht="18.75" customHeight="1">
      <c r="B22" s="58"/>
      <c r="C22" s="66" t="s">
        <v>72</v>
      </c>
      <c r="D22" s="67" t="s">
        <v>81</v>
      </c>
      <c r="E22" s="58"/>
      <c r="F22" s="47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</row>
    <row r="23" spans="2:46" s="57" customFormat="1" ht="18.75" customHeight="1">
      <c r="B23" s="58"/>
      <c r="C23" s="66" t="s">
        <v>73</v>
      </c>
      <c r="D23" s="67" t="s">
        <v>81</v>
      </c>
      <c r="E23" s="58"/>
      <c r="F23" s="47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</row>
    <row r="24" spans="2:46" s="57" customFormat="1" ht="18.75" customHeight="1">
      <c r="B24" s="58"/>
      <c r="C24" s="66" t="s">
        <v>74</v>
      </c>
      <c r="D24" s="67" t="s">
        <v>81</v>
      </c>
      <c r="E24" s="58"/>
      <c r="F24" s="47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</row>
    <row r="25" spans="2:46" s="57" customFormat="1" ht="18.75" customHeight="1">
      <c r="B25" s="58"/>
      <c r="C25" s="66" t="s">
        <v>75</v>
      </c>
      <c r="D25" s="67" t="s">
        <v>81</v>
      </c>
      <c r="E25" s="58"/>
      <c r="F25" s="47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</row>
    <row r="26" spans="2:46" s="57" customFormat="1" ht="18.75" customHeight="1">
      <c r="B26" s="58"/>
      <c r="C26" s="66" t="s">
        <v>82</v>
      </c>
      <c r="D26" s="67" t="s">
        <v>81</v>
      </c>
      <c r="E26" s="58"/>
      <c r="F26" s="47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</row>
    <row r="27" spans="2:46" s="57" customFormat="1" ht="18.75" customHeight="1">
      <c r="B27" s="58"/>
      <c r="C27" s="66" t="s">
        <v>76</v>
      </c>
      <c r="D27" s="67" t="s">
        <v>81</v>
      </c>
      <c r="E27" s="58"/>
      <c r="F27" s="47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</row>
    <row r="28" spans="1:46" s="57" customFormat="1" ht="18.75" customHeight="1">
      <c r="A28" s="61"/>
      <c r="B28" s="58"/>
      <c r="C28" s="66" t="s">
        <v>77</v>
      </c>
      <c r="D28" s="67" t="s">
        <v>81</v>
      </c>
      <c r="E28" s="58"/>
      <c r="F28" s="47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</row>
    <row r="29" spans="2:46" s="57" customFormat="1" ht="18.75" customHeight="1">
      <c r="B29" s="58"/>
      <c r="C29" s="66" t="s">
        <v>78</v>
      </c>
      <c r="D29" s="67" t="s">
        <v>81</v>
      </c>
      <c r="E29" s="58"/>
      <c r="F29" s="62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</row>
    <row r="30" spans="2:46" s="57" customFormat="1" ht="18.75" customHeight="1">
      <c r="B30" s="58"/>
      <c r="C30" s="66" t="s">
        <v>80</v>
      </c>
      <c r="D30" s="67" t="s">
        <v>81</v>
      </c>
      <c r="E30" s="58"/>
      <c r="F30" s="63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</row>
    <row r="31" spans="2:46" s="57" customFormat="1" ht="18.75" customHeight="1">
      <c r="B31" s="58"/>
      <c r="C31" s="66" t="s">
        <v>83</v>
      </c>
      <c r="D31" s="67" t="s">
        <v>81</v>
      </c>
      <c r="E31" s="58"/>
      <c r="F31" s="63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</row>
    <row r="32" spans="2:46" s="57" customFormat="1" ht="18.75" customHeight="1" thickBot="1">
      <c r="B32" s="58"/>
      <c r="C32" s="69" t="s">
        <v>79</v>
      </c>
      <c r="D32" s="70" t="s">
        <v>81</v>
      </c>
      <c r="E32" s="58"/>
      <c r="F32" s="63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</row>
    <row r="33" spans="2:5" ht="12.75">
      <c r="B33" s="53"/>
      <c r="C33" s="51"/>
      <c r="D33" s="51"/>
      <c r="E33" s="53"/>
    </row>
  </sheetData>
  <sheetProtection/>
  <mergeCells count="2">
    <mergeCell ref="C2:D2"/>
    <mergeCell ref="C3:D3"/>
  </mergeCells>
  <hyperlinks>
    <hyperlink ref="D5" r:id="rId1" display="ссылка "/>
    <hyperlink ref="D6" r:id="rId2" display="ссылка "/>
    <hyperlink ref="D8" r:id="rId3" display="ссылка "/>
    <hyperlink ref="D9" r:id="rId4" display="ссылка "/>
    <hyperlink ref="D7" r:id="rId5" display="ссылка "/>
    <hyperlink ref="D10" r:id="rId6" display="ссылка "/>
    <hyperlink ref="D11" r:id="rId7" display="ссылка "/>
    <hyperlink ref="D13" r:id="rId8" display="ссылка "/>
    <hyperlink ref="D14" r:id="rId9" display="ссылка "/>
    <hyperlink ref="D12" r:id="rId10" display="ссылка "/>
    <hyperlink ref="D16" r:id="rId11" display="ссылка "/>
    <hyperlink ref="D15" r:id="rId12" display="ссылка "/>
    <hyperlink ref="D18" r:id="rId13" display="ссылка "/>
    <hyperlink ref="D19" r:id="rId14" display="ссылка "/>
    <hyperlink ref="D20" r:id="rId15" display="ссылка "/>
    <hyperlink ref="D21" r:id="rId16" display="ссылка "/>
    <hyperlink ref="D22" r:id="rId17" display="ссылка "/>
    <hyperlink ref="D17" r:id="rId18" display="ссылка "/>
    <hyperlink ref="D23" r:id="rId19" display="ссылка "/>
    <hyperlink ref="D24" r:id="rId20" display="ссылка "/>
    <hyperlink ref="D25" r:id="rId21" display="ссылка "/>
    <hyperlink ref="D26" r:id="rId22" display="ссылка "/>
    <hyperlink ref="D27" r:id="rId23" display="ссылка "/>
    <hyperlink ref="D28" r:id="rId24" display="ссылка "/>
    <hyperlink ref="D29" r:id="rId25" display="ссылка "/>
    <hyperlink ref="D30" r:id="rId26" display="ссылка "/>
    <hyperlink ref="D32" r:id="rId27" display="ссылка "/>
    <hyperlink ref="D31" r:id="rId28" display="ссылка "/>
  </hyperlinks>
  <printOptions/>
  <pageMargins left="0.7" right="0.7" top="0.75" bottom="0.75" header="0.3" footer="0.3"/>
  <pageSetup horizontalDpi="600" verticalDpi="600" orientation="portrait" paperSize="9" scale="93" r:id="rId29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5" min="1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2010-09-08T13:20:18Z</cp:lastPrinted>
  <dcterms:created xsi:type="dcterms:W3CDTF">2003-10-18T11:05:50Z</dcterms:created>
  <dcterms:modified xsi:type="dcterms:W3CDTF">2021-03-17T10:23:03Z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