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Действ.с 13.12.02 г.(с автоза.)" sheetId="1" r:id="rId1"/>
    <sheet name="Действ.с 13.12.02 г.(чист.бл.)" sheetId="2" r:id="rId2"/>
    <sheet name="Формула числа прописью" sheetId="3" state="hidden" r:id="rId3"/>
  </sheets>
  <definedNames>
    <definedName name="_xlnm.Print_Area" localSheetId="0">'Действ.с 13.12.02 г.(с автоза.)'!$C$3:$AL$90</definedName>
    <definedName name="_xlnm.Print_Area" localSheetId="1">'Действ.с 13.12.02 г.(чист.бл.)'!$C$3:$AL$90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<sst xmlns="http://schemas.openxmlformats.org/spreadsheetml/2006/main" count="341" uniqueCount="108">
  <si>
    <t>ИТОГО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</si>
  <si>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</si>
  <si>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</si>
  <si>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</si>
  <si>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</si>
  <si>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</si>
  <si>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</si>
  <si>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</si>
  <si>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</si>
  <si>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</si>
  <si>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</si>
  <si>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</si>
  <si>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</si>
  <si>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</si>
  <si>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</si>
  <si>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</si>
  <si>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</si>
  <si>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</si>
  <si>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</si>
  <si>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</si>
  <si>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</si>
  <si>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</si>
  <si>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</si>
  <si>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</si>
  <si>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</si>
  <si>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</si>
  <si>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</si>
  <si>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</si>
  <si>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</si>
  <si>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</si>
  <si>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</si>
  <si>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</si>
  <si>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</si>
  <si>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</si>
  <si>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</si>
  <si>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</si>
  <si>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</si>
  <si>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</si>
  <si>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</si>
  <si>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</si>
  <si>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</si>
  <si>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</si>
  <si>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</si>
  <si>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</si>
  <si>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</si>
  <si>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г.</t>
  </si>
  <si>
    <t>"</t>
  </si>
  <si>
    <t>x</t>
  </si>
  <si>
    <t>коп.</t>
  </si>
  <si>
    <t>ПРИЛОЖЕНИЕ 4</t>
  </si>
  <si>
    <t>к постановлению
Министерства сельского
хозяйства и продовольствия
Республики Беларусь
11.11.2002 № 28</t>
  </si>
  <si>
    <t>Организация</t>
  </si>
  <si>
    <t xml:space="preserve">Склад (автозаправочная станция) </t>
  </si>
  <si>
    <t>СХХ, форма 4</t>
  </si>
  <si>
    <t>Лимитно-заборная карта №</t>
  </si>
  <si>
    <t>на получение горючего и смазочных материалов</t>
  </si>
  <si>
    <t>Выдана</t>
  </si>
  <si>
    <t>(должность, фамилия, имя, отчество получателя)</t>
  </si>
  <si>
    <t xml:space="preserve">Отпускается для </t>
  </si>
  <si>
    <t>(каких целей)</t>
  </si>
  <si>
    <t>I. Разрешено</t>
  </si>
  <si>
    <t>Руководитель организации по агрохимическому</t>
  </si>
  <si>
    <t xml:space="preserve">обслуживанию сельского хозяйства </t>
  </si>
  <si>
    <t>(подпись)</t>
  </si>
  <si>
    <t>Лимит отпуска на:</t>
  </si>
  <si>
    <t>Главный бухгалтер</t>
  </si>
  <si>
    <t>топливо, литров</t>
  </si>
  <si>
    <t>Вид горючего и смазочных материалов</t>
  </si>
  <si>
    <t>смазочные материалы,
килограммов</t>
  </si>
  <si>
    <t>день</t>
  </si>
  <si>
    <t>декаду</t>
  </si>
  <si>
    <t>месяц</t>
  </si>
  <si>
    <t>Дополнительно разрешено</t>
  </si>
  <si>
    <t>пятидневку</t>
  </si>
  <si>
    <t>Подпись получателя</t>
  </si>
  <si>
    <t>кило-граммов</t>
  </si>
  <si>
    <t>Номер путевого листа или другого документа</t>
  </si>
  <si>
    <t>Дата отпуска</t>
  </si>
  <si>
    <t>топливо</t>
  </si>
  <si>
    <t>литров</t>
  </si>
  <si>
    <t xml:space="preserve">смазочные литров килограммов литров килограммов материалы, килограммов </t>
  </si>
  <si>
    <t>Заведующий складом 
(автозаправочной станцией)</t>
  </si>
  <si>
    <t>(И.О.Фамилия)</t>
  </si>
  <si>
    <t xml:space="preserve">Проверил бухгалтер </t>
  </si>
  <si>
    <t>Лимитно-заборная карта на получение горючего и смазочных материалов (СХХ, форма 4) предназначена для учета выдачи</t>
  </si>
  <si>
    <t>трактористам-машинистам и шоферам горюче-смазочных материалов. В карте устанавливается лимит отпуска горюче-смазочных</t>
  </si>
  <si>
    <t>материалов. Причем отпуск топлива может лимитироваться в зависимости от складывающихся условий на день, пятидневку, декаду</t>
  </si>
  <si>
    <t>или полный месяц. Предусматривается также возможность увеличения установленного лимита. Лимитно-заборная карта</t>
  </si>
  <si>
    <t>открывается на каждого тракториста-машиниста и водителя автомобиля работником, уполномоченным руководителем</t>
  </si>
  <si>
    <t>организации.</t>
  </si>
  <si>
    <t xml:space="preserve"> Установленный лимит подтверждают своей подписью руководитель организации и главный бухгалтер.</t>
  </si>
  <si>
    <t xml:space="preserve"> Запись отпускаемого горючего и смазочных материалов в лимитно-заборной карте заведующий складом горюче-смазочных</t>
  </si>
  <si>
    <t>материалов или руководитель автозаправочной станции производит на основании путевого листа или другого документа,</t>
  </si>
  <si>
    <t>наделенного заданием на выполнение работы.</t>
  </si>
  <si>
    <t xml:space="preserve"> В лимитно-заборной карте за полученное топливо и смазочные материалы расписывается тракторист-машинист или водитель</t>
  </si>
  <si>
    <t>автомобиля, а в путевом (учетном) листе за это же количество топлива и смазочных материалов расписывается заправщик.</t>
  </si>
  <si>
    <t xml:space="preserve"> В конце каждого месяца в лимитно-заборной карте подсчитываются итоги по полученным горюче-смазочным материалам, а также</t>
  </si>
  <si>
    <t xml:space="preserve">их стоимость в денежном выражении. При сдаче материально ответственным лицом лимитно-заборной карты в бухгалтерию </t>
  </si>
  <si>
    <t>организации ее подписывают заведующий складом (автозаправочной станцией) и бухгалтер, осуществляющий ее проверку. На</t>
  </si>
  <si>
    <t>основании данной лимитно-заборной карты производятся соответствующие бухгалтерские записи по счетам синтетического и</t>
  </si>
  <si>
    <t>аналитического учета.</t>
  </si>
  <si>
    <t>Порядок заполнения и представления лимитно-заборной карты</t>
  </si>
  <si>
    <t xml:space="preserve">    на получение горючего и смазочных материалов (СХХ, форма 4)</t>
  </si>
  <si>
    <t>II. Выдано</t>
  </si>
  <si>
    <t>Установленный лимит подтверждают своей подписью руководитель организации и главный бухгалтер.</t>
  </si>
  <si>
    <t>Запись отпускаемого горючего и смазочных материалов в лимитно-заборной карте заведующий складом горюче-смазочных</t>
  </si>
  <si>
    <t>В лимитно-заборной карте за полученное топливо и смазочные материалы расписывается тракторист-машинист или водитель</t>
  </si>
  <si>
    <t>Форма действует с 13 декабря 2002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</si>
</sst>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  <numFmt numFmtId="184" formatCode="0.000"/>
  </numFmts>
  <fonts count="60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sz val="8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sz val="8"/>
      <color indexed="9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Times New Roman"/>
      <family val="1"/>
    </font>
    <font>
      <sz val="8"/>
      <color indexed="9"/>
      <name val="Arial CYR"/>
      <family val="0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sz val="7"/>
      <name val="Tahoma"/>
      <family val="2"/>
    </font>
    <font>
      <b/>
      <sz val="10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"/>
      <color indexed="26"/>
      <name val="Tahoma"/>
      <family val="2"/>
    </font>
    <font>
      <sz val="6"/>
      <color indexed="26"/>
      <name val="Arial Cyr"/>
      <family val="0"/>
    </font>
    <font>
      <b/>
      <sz val="6"/>
      <color indexed="26"/>
      <name val="Arial Cyr"/>
      <family val="2"/>
    </font>
    <font>
      <sz val="6"/>
      <color indexed="26"/>
      <name val="Tahoma"/>
      <family val="2"/>
    </font>
    <font>
      <b/>
      <sz val="6"/>
      <color indexed="26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6" fillId="33" borderId="0" xfId="0" applyNumberFormat="1" applyFont="1" applyFill="1" applyAlignment="1" applyProtection="1">
      <alignment/>
      <protection hidden="1"/>
    </xf>
    <xf numFmtId="0" fontId="6" fillId="33" borderId="0" xfId="0" applyNumberFormat="1" applyFont="1" applyFill="1" applyBorder="1" applyAlignment="1" applyProtection="1">
      <alignment/>
      <protection hidden="1"/>
    </xf>
    <xf numFmtId="4" fontId="7" fillId="33" borderId="0" xfId="0" applyNumberFormat="1" applyFont="1" applyFill="1" applyBorder="1" applyAlignment="1" applyProtection="1">
      <alignment horizontal="right"/>
      <protection hidden="1"/>
    </xf>
    <xf numFmtId="0" fontId="6" fillId="33" borderId="0" xfId="0" applyNumberFormat="1" applyFont="1" applyFill="1" applyAlignment="1" applyProtection="1">
      <alignment horizontal="left"/>
      <protection hidden="1"/>
    </xf>
    <xf numFmtId="0" fontId="8" fillId="33" borderId="0" xfId="0" applyNumberFormat="1" applyFont="1" applyFill="1" applyAlignment="1" applyProtection="1">
      <alignment/>
      <protection hidden="1"/>
    </xf>
    <xf numFmtId="0" fontId="9" fillId="33" borderId="0" xfId="0" applyNumberFormat="1" applyFont="1" applyFill="1" applyAlignment="1" applyProtection="1">
      <alignment/>
      <protection hidden="1"/>
    </xf>
    <xf numFmtId="4" fontId="7" fillId="33" borderId="0" xfId="0" applyNumberFormat="1" applyFont="1" applyFill="1" applyAlignment="1" applyProtection="1">
      <alignment horizontal="right"/>
      <protection hidden="1"/>
    </xf>
    <xf numFmtId="0" fontId="10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center"/>
      <protection hidden="1"/>
    </xf>
    <xf numFmtId="0" fontId="9" fillId="33" borderId="0" xfId="0" applyNumberFormat="1" applyFont="1" applyFill="1" applyAlignment="1" applyProtection="1">
      <alignment/>
      <protection hidden="1"/>
    </xf>
    <xf numFmtId="176" fontId="6" fillId="33" borderId="0" xfId="0" applyNumberFormat="1" applyFont="1" applyFill="1" applyBorder="1" applyAlignment="1" applyProtection="1">
      <alignment horizontal="left"/>
      <protection hidden="1"/>
    </xf>
    <xf numFmtId="0" fontId="11" fillId="33" borderId="0" xfId="0" applyNumberFormat="1" applyFont="1" applyFill="1" applyAlignment="1" applyProtection="1">
      <alignment/>
      <protection hidden="1"/>
    </xf>
    <xf numFmtId="0" fontId="6" fillId="33" borderId="0" xfId="0" applyNumberFormat="1" applyFont="1" applyFill="1" applyAlignment="1" applyProtection="1">
      <alignment horizontal="right"/>
      <protection hidden="1"/>
    </xf>
    <xf numFmtId="0" fontId="6" fillId="33" borderId="0" xfId="0" applyNumberFormat="1" applyFont="1" applyFill="1" applyAlignment="1" applyProtection="1">
      <alignment horizontal="right"/>
      <protection hidden="1"/>
    </xf>
    <xf numFmtId="0" fontId="6" fillId="33" borderId="0" xfId="0" applyNumberFormat="1" applyFont="1" applyFill="1" applyAlignment="1" applyProtection="1">
      <alignment/>
      <protection hidden="1"/>
    </xf>
    <xf numFmtId="0" fontId="9" fillId="33" borderId="0" xfId="0" applyNumberFormat="1" applyFont="1" applyFill="1" applyAlignment="1" applyProtection="1">
      <alignment horizontal="center"/>
      <protection hidden="1"/>
    </xf>
    <xf numFmtId="183" fontId="6" fillId="33" borderId="0" xfId="0" applyNumberFormat="1" applyFont="1" applyFill="1" applyAlignment="1" applyProtection="1">
      <alignment/>
      <protection hidden="1"/>
    </xf>
    <xf numFmtId="2" fontId="6" fillId="33" borderId="0" xfId="0" applyNumberFormat="1" applyFont="1" applyFill="1" applyAlignment="1" applyProtection="1">
      <alignment horizontal="right"/>
      <protection hidden="1"/>
    </xf>
    <xf numFmtId="22" fontId="6" fillId="33" borderId="0" xfId="0" applyNumberFormat="1" applyFont="1" applyFill="1" applyAlignment="1" applyProtection="1">
      <alignment/>
      <protection hidden="1"/>
    </xf>
    <xf numFmtId="0" fontId="8" fillId="33" borderId="0" xfId="0" applyNumberFormat="1" applyFont="1" applyFill="1" applyAlignment="1" applyProtection="1">
      <alignment shrinkToFit="1"/>
      <protection hidden="1"/>
    </xf>
    <xf numFmtId="0" fontId="6" fillId="33" borderId="0" xfId="0" applyNumberFormat="1" applyFont="1" applyFill="1" applyAlignment="1" applyProtection="1">
      <alignment horizontal="left"/>
      <protection hidden="1"/>
    </xf>
    <xf numFmtId="14" fontId="6" fillId="33" borderId="0" xfId="0" applyNumberFormat="1" applyFont="1" applyFill="1" applyAlignment="1" applyProtection="1">
      <alignment/>
      <protection hidden="1"/>
    </xf>
    <xf numFmtId="4" fontId="6" fillId="33" borderId="0" xfId="0" applyNumberFormat="1" applyFont="1" applyFill="1" applyAlignment="1" applyProtection="1">
      <alignment horizontal="right"/>
      <protection hidden="1"/>
    </xf>
    <xf numFmtId="22" fontId="6" fillId="33" borderId="0" xfId="0" applyNumberFormat="1" applyFont="1" applyFill="1" applyAlignment="1" applyProtection="1">
      <alignment/>
      <protection hidden="1"/>
    </xf>
    <xf numFmtId="4" fontId="6" fillId="33" borderId="0" xfId="0" applyNumberFormat="1" applyFont="1" applyFill="1" applyAlignment="1" applyProtection="1">
      <alignment horizontal="left"/>
      <protection hidden="1"/>
    </xf>
    <xf numFmtId="0" fontId="12" fillId="33" borderId="0" xfId="0" applyNumberFormat="1" applyFont="1" applyFill="1" applyAlignment="1" applyProtection="1">
      <alignment/>
      <protection hidden="1"/>
    </xf>
    <xf numFmtId="0" fontId="12" fillId="33" borderId="0" xfId="0" applyNumberFormat="1" applyFont="1" applyFill="1" applyAlignment="1" applyProtection="1">
      <alignment shrinkToFit="1"/>
      <protection hidden="1"/>
    </xf>
    <xf numFmtId="3" fontId="6" fillId="33" borderId="0" xfId="0" applyNumberFormat="1" applyFont="1" applyFill="1" applyAlignment="1" applyProtection="1">
      <alignment/>
      <protection hidden="1"/>
    </xf>
    <xf numFmtId="1" fontId="6" fillId="33" borderId="0" xfId="0" applyNumberFormat="1" applyFont="1" applyFill="1" applyAlignment="1" applyProtection="1">
      <alignment horizontal="right"/>
      <protection hidden="1"/>
    </xf>
    <xf numFmtId="0" fontId="6" fillId="33" borderId="0" xfId="0" applyNumberFormat="1" applyFont="1" applyFill="1" applyBorder="1" applyAlignment="1" applyProtection="1">
      <alignment/>
      <protection hidden="1"/>
    </xf>
    <xf numFmtId="0" fontId="18" fillId="32" borderId="0" xfId="0" applyFont="1" applyFill="1" applyAlignment="1" applyProtection="1">
      <alignment vertical="center"/>
      <protection hidden="1"/>
    </xf>
    <xf numFmtId="0" fontId="19" fillId="34" borderId="0" xfId="0" applyNumberFormat="1" applyFont="1" applyFill="1" applyAlignment="1" applyProtection="1">
      <alignment/>
      <protection hidden="1"/>
    </xf>
    <xf numFmtId="0" fontId="19" fillId="34" borderId="0" xfId="0" applyNumberFormat="1" applyFont="1" applyFill="1" applyBorder="1" applyAlignment="1" applyProtection="1">
      <alignment/>
      <protection hidden="1"/>
    </xf>
    <xf numFmtId="4" fontId="20" fillId="34" borderId="0" xfId="0" applyNumberFormat="1" applyFont="1" applyFill="1" applyBorder="1" applyAlignment="1" applyProtection="1">
      <alignment horizontal="right"/>
      <protection hidden="1"/>
    </xf>
    <xf numFmtId="2" fontId="20" fillId="34" borderId="0" xfId="0" applyNumberFormat="1" applyFont="1" applyFill="1" applyAlignment="1" applyProtection="1">
      <alignment/>
      <protection hidden="1"/>
    </xf>
    <xf numFmtId="0" fontId="21" fillId="34" borderId="0" xfId="0" applyNumberFormat="1" applyFont="1" applyFill="1" applyAlignment="1" applyProtection="1">
      <alignment/>
      <protection hidden="1"/>
    </xf>
    <xf numFmtId="0" fontId="22" fillId="34" borderId="0" xfId="0" applyNumberFormat="1" applyFont="1" applyFill="1" applyAlignment="1" applyProtection="1">
      <alignment/>
      <protection hidden="1"/>
    </xf>
    <xf numFmtId="4" fontId="22" fillId="34" borderId="0" xfId="0" applyNumberFormat="1" applyFont="1" applyFill="1" applyAlignment="1" applyProtection="1">
      <alignment horizontal="right"/>
      <protection hidden="1"/>
    </xf>
    <xf numFmtId="0" fontId="19" fillId="34" borderId="0" xfId="0" applyNumberFormat="1" applyFont="1" applyFill="1" applyAlignment="1" applyProtection="1">
      <alignment horizontal="right"/>
      <protection hidden="1"/>
    </xf>
    <xf numFmtId="0" fontId="19" fillId="34" borderId="0" xfId="0" applyNumberFormat="1" applyFont="1" applyFill="1" applyAlignment="1" applyProtection="1">
      <alignment/>
      <protection hidden="1"/>
    </xf>
    <xf numFmtId="0" fontId="20" fillId="34" borderId="0" xfId="0" applyNumberFormat="1" applyFont="1" applyFill="1" applyAlignment="1" applyProtection="1">
      <alignment horizontal="center"/>
      <protection hidden="1"/>
    </xf>
    <xf numFmtId="183" fontId="19" fillId="34" borderId="0" xfId="0" applyNumberFormat="1" applyFont="1" applyFill="1" applyAlignment="1" applyProtection="1">
      <alignment/>
      <protection hidden="1"/>
    </xf>
    <xf numFmtId="2" fontId="19" fillId="34" borderId="0" xfId="0" applyNumberFormat="1" applyFont="1" applyFill="1" applyAlignment="1" applyProtection="1">
      <alignment horizontal="right"/>
      <protection hidden="1"/>
    </xf>
    <xf numFmtId="0" fontId="19" fillId="34" borderId="0" xfId="0" applyNumberFormat="1" applyFont="1" applyFill="1" applyAlignment="1" applyProtection="1">
      <alignment horizontal="right"/>
      <protection hidden="1"/>
    </xf>
    <xf numFmtId="0" fontId="19" fillId="34" borderId="0" xfId="0" applyNumberFormat="1" applyFont="1" applyFill="1" applyAlignment="1" applyProtection="1">
      <alignment shrinkToFit="1"/>
      <protection hidden="1"/>
    </xf>
    <xf numFmtId="0" fontId="19" fillId="34" borderId="0" xfId="0" applyNumberFormat="1" applyFont="1" applyFill="1" applyAlignment="1" applyProtection="1">
      <alignment horizontal="left"/>
      <protection hidden="1"/>
    </xf>
    <xf numFmtId="4" fontId="19" fillId="34" borderId="0" xfId="0" applyNumberFormat="1" applyFont="1" applyFill="1" applyAlignment="1" applyProtection="1">
      <alignment horizontal="left"/>
      <protection hidden="1"/>
    </xf>
    <xf numFmtId="3" fontId="19" fillId="34" borderId="0" xfId="0" applyNumberFormat="1" applyFont="1" applyFill="1" applyAlignment="1" applyProtection="1">
      <alignment/>
      <protection hidden="1"/>
    </xf>
    <xf numFmtId="1" fontId="19" fillId="34" borderId="0" xfId="0" applyNumberFormat="1" applyFont="1" applyFill="1" applyAlignment="1" applyProtection="1">
      <alignment horizontal="right"/>
      <protection hidden="1"/>
    </xf>
    <xf numFmtId="0" fontId="19" fillId="34" borderId="0" xfId="0" applyNumberFormat="1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 wrapText="1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right" vertical="center" wrapText="1"/>
      <protection hidden="1"/>
    </xf>
    <xf numFmtId="0" fontId="17" fillId="33" borderId="0" xfId="0" applyFont="1" applyFill="1" applyAlignment="1" applyProtection="1">
      <alignment horizontal="right"/>
      <protection hidden="1"/>
    </xf>
    <xf numFmtId="0" fontId="17" fillId="33" borderId="0" xfId="0" applyFont="1" applyFill="1" applyAlignment="1" applyProtection="1">
      <alignment horizontal="left"/>
      <protection hidden="1"/>
    </xf>
    <xf numFmtId="0" fontId="17" fillId="33" borderId="0" xfId="0" applyFont="1" applyFill="1" applyAlignment="1" applyProtection="1">
      <alignment/>
      <protection hidden="1"/>
    </xf>
    <xf numFmtId="172" fontId="17" fillId="33" borderId="13" xfId="0" applyNumberFormat="1" applyFont="1" applyFill="1" applyBorder="1" applyAlignment="1" applyProtection="1">
      <alignment horizontal="justify"/>
      <protection hidden="1" locked="0"/>
    </xf>
    <xf numFmtId="0" fontId="17" fillId="33" borderId="0" xfId="0" applyFont="1" applyFill="1" applyAlignment="1" applyProtection="1">
      <alignment horizontal="center"/>
      <protection hidden="1"/>
    </xf>
    <xf numFmtId="0" fontId="16" fillId="33" borderId="0" xfId="0" applyFont="1" applyFill="1" applyAlignment="1" applyProtection="1">
      <alignment horizontal="justify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49" fontId="4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4" fillId="33" borderId="0" xfId="0" applyFont="1" applyFill="1" applyAlignment="1" applyProtection="1">
      <alignment vertical="center" wrapText="1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14" fillId="33" borderId="0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3" borderId="12" xfId="0" applyFont="1" applyFill="1" applyBorder="1" applyAlignment="1" applyProtection="1">
      <alignment horizontal="justify" vertical="center"/>
      <protection hidden="1"/>
    </xf>
    <xf numFmtId="0" fontId="1" fillId="32" borderId="0" xfId="0" applyFont="1" applyFill="1" applyAlignment="1" applyProtection="1">
      <alignment horizontal="justify" vertical="center"/>
      <protection hidden="1"/>
    </xf>
    <xf numFmtId="0" fontId="21" fillId="34" borderId="0" xfId="0" applyNumberFormat="1" applyFont="1" applyFill="1" applyAlignment="1" applyProtection="1">
      <alignment horizontal="justify"/>
      <protection hidden="1"/>
    </xf>
    <xf numFmtId="0" fontId="22" fillId="34" borderId="0" xfId="0" applyNumberFormat="1" applyFont="1" applyFill="1" applyAlignment="1" applyProtection="1">
      <alignment horizontal="justify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justify" vertical="center"/>
      <protection hidden="1"/>
    </xf>
    <xf numFmtId="0" fontId="1" fillId="33" borderId="0" xfId="0" applyFont="1" applyFill="1" applyBorder="1" applyAlignment="1" applyProtection="1">
      <alignment horizontal="justify" vertical="center" wrapText="1"/>
      <protection hidden="1"/>
    </xf>
    <xf numFmtId="0" fontId="1" fillId="33" borderId="0" xfId="0" applyFont="1" applyFill="1" applyBorder="1" applyAlignment="1" applyProtection="1">
      <alignment horizontal="justify" vertical="center" wrapText="1"/>
      <protection hidden="1"/>
    </xf>
    <xf numFmtId="0" fontId="1" fillId="33" borderId="0" xfId="0" applyFont="1" applyFill="1" applyAlignment="1" applyProtection="1">
      <alignment horizontal="justify" vertical="center" wrapText="1"/>
      <protection hidden="1"/>
    </xf>
    <xf numFmtId="0" fontId="1" fillId="33" borderId="14" xfId="0" applyFont="1" applyFill="1" applyBorder="1" applyAlignment="1" applyProtection="1">
      <alignment horizontal="justify" vertical="center"/>
      <protection hidden="1"/>
    </xf>
    <xf numFmtId="0" fontId="16" fillId="33" borderId="0" xfId="0" applyFont="1" applyFill="1" applyAlignment="1" applyProtection="1">
      <alignment vertical="center"/>
      <protection hidden="1"/>
    </xf>
    <xf numFmtId="0" fontId="15" fillId="33" borderId="0" xfId="0" applyFont="1" applyFill="1" applyBorder="1" applyAlignment="1" applyProtection="1">
      <alignment vertical="center"/>
      <protection hidden="1"/>
    </xf>
    <xf numFmtId="172" fontId="17" fillId="33" borderId="0" xfId="0" applyNumberFormat="1" applyFont="1" applyFill="1" applyBorder="1" applyAlignment="1" applyProtection="1">
      <alignment horizontal="center"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172" fontId="17" fillId="33" borderId="0" xfId="0" applyNumberFormat="1" applyFont="1" applyFill="1" applyBorder="1" applyAlignment="1" applyProtection="1">
      <alignment horizontal="justify"/>
      <protection hidden="1"/>
    </xf>
    <xf numFmtId="0" fontId="17" fillId="33" borderId="0" xfId="0" applyFont="1" applyFill="1" applyBorder="1" applyAlignment="1" applyProtection="1">
      <alignment horizontal="left"/>
      <protection hidden="1"/>
    </xf>
    <xf numFmtId="0" fontId="17" fillId="33" borderId="0" xfId="0" applyFont="1" applyFill="1" applyBorder="1" applyAlignment="1" applyProtection="1">
      <alignment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6" fillId="33" borderId="0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vertical="center"/>
      <protection hidden="1"/>
    </xf>
    <xf numFmtId="0" fontId="17" fillId="33" borderId="0" xfId="0" applyFont="1" applyFill="1" applyBorder="1" applyAlignment="1" applyProtection="1">
      <alignment horizontal="right"/>
      <protection hidden="1"/>
    </xf>
    <xf numFmtId="0" fontId="4" fillId="33" borderId="21" xfId="0" applyFont="1" applyFill="1" applyBorder="1" applyAlignment="1" applyProtection="1">
      <alignment vertical="center" wrapText="1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49" fontId="4" fillId="33" borderId="21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13" xfId="0" applyNumberFormat="1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Border="1" applyAlignment="1" applyProtection="1">
      <alignment horizontal="center" vertical="top" wrapText="1"/>
      <protection hidden="1"/>
    </xf>
    <xf numFmtId="0" fontId="14" fillId="33" borderId="0" xfId="0" applyFont="1" applyFill="1" applyBorder="1" applyAlignment="1" applyProtection="1">
      <alignment horizontal="center" vertical="top"/>
      <protection hidden="1"/>
    </xf>
    <xf numFmtId="0" fontId="16" fillId="33" borderId="0" xfId="0" applyFont="1" applyFill="1" applyAlignment="1" applyProtection="1">
      <alignment/>
      <protection hidden="1"/>
    </xf>
    <xf numFmtId="0" fontId="16" fillId="33" borderId="0" xfId="0" applyFont="1" applyFill="1" applyBorder="1" applyAlignment="1" applyProtection="1">
      <alignment horizontal="left"/>
      <protection/>
    </xf>
    <xf numFmtId="0" fontId="1" fillId="33" borderId="23" xfId="0" applyFont="1" applyFill="1" applyBorder="1" applyAlignment="1" applyProtection="1">
      <alignment vertical="center"/>
      <protection hidden="1"/>
    </xf>
    <xf numFmtId="0" fontId="1" fillId="33" borderId="24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vertical="center"/>
      <protection hidden="1"/>
    </xf>
    <xf numFmtId="0" fontId="23" fillId="32" borderId="24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horizontal="right" vertical="center" wrapText="1"/>
      <protection hidden="1"/>
    </xf>
    <xf numFmtId="0" fontId="16" fillId="33" borderId="0" xfId="0" applyFont="1" applyFill="1" applyAlignment="1" applyProtection="1">
      <alignment horizontal="left"/>
      <protection/>
    </xf>
    <xf numFmtId="0" fontId="1" fillId="33" borderId="13" xfId="0" applyFont="1" applyFill="1" applyBorder="1" applyAlignment="1" applyProtection="1">
      <alignment horizontal="left" vertical="center" wrapText="1" indent="1"/>
      <protection hidden="1" locked="0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26" xfId="0" applyFont="1" applyFill="1" applyBorder="1" applyAlignment="1" applyProtection="1">
      <alignment horizontal="left" vertical="center" wrapText="1" indent="1"/>
      <protection hidden="1" locked="0"/>
    </xf>
    <xf numFmtId="0" fontId="16" fillId="33" borderId="0" xfId="0" applyFont="1" applyFill="1" applyAlignment="1" applyProtection="1">
      <alignment horizontal="right"/>
      <protection/>
    </xf>
    <xf numFmtId="0" fontId="24" fillId="33" borderId="0" xfId="0" applyFont="1" applyFill="1" applyAlignment="1" applyProtection="1">
      <alignment horizontal="center"/>
      <protection/>
    </xf>
    <xf numFmtId="0" fontId="24" fillId="33" borderId="13" xfId="0" applyFont="1" applyFill="1" applyBorder="1" applyAlignment="1" applyProtection="1">
      <alignment horizontal="center"/>
      <protection locked="0"/>
    </xf>
    <xf numFmtId="172" fontId="17" fillId="33" borderId="13" xfId="0" applyNumberFormat="1" applyFont="1" applyFill="1" applyBorder="1" applyAlignment="1" applyProtection="1">
      <alignment horizontal="center"/>
      <protection hidden="1" locked="0"/>
    </xf>
    <xf numFmtId="0" fontId="17" fillId="33" borderId="13" xfId="0" applyFont="1" applyFill="1" applyBorder="1" applyAlignment="1" applyProtection="1">
      <alignment horizontal="center"/>
      <protection hidden="1" locked="0"/>
    </xf>
    <xf numFmtId="0" fontId="1" fillId="33" borderId="13" xfId="0" applyFont="1" applyFill="1" applyBorder="1" applyAlignment="1" applyProtection="1">
      <alignment horizontal="left" vertical="center" indent="1"/>
      <protection hidden="1" locked="0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/>
    </xf>
    <xf numFmtId="0" fontId="1" fillId="35" borderId="27" xfId="0" applyFont="1" applyFill="1" applyBorder="1" applyAlignment="1" applyProtection="1">
      <alignment horizontal="center" vertical="center"/>
      <protection hidden="1"/>
    </xf>
    <xf numFmtId="0" fontId="1" fillId="33" borderId="13" xfId="0" applyFont="1" applyFill="1" applyBorder="1" applyAlignment="1" applyProtection="1">
      <alignment vertical="center"/>
      <protection hidden="1" locked="0"/>
    </xf>
    <xf numFmtId="0" fontId="14" fillId="33" borderId="15" xfId="0" applyFont="1" applyFill="1" applyBorder="1" applyAlignment="1" applyProtection="1">
      <alignment horizontal="center" vertical="top" wrapText="1"/>
      <protection hidden="1"/>
    </xf>
    <xf numFmtId="0" fontId="14" fillId="33" borderId="15" xfId="0" applyFont="1" applyFill="1" applyBorder="1" applyAlignment="1" applyProtection="1">
      <alignment horizontal="center" vertical="top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8" xfId="0" applyFont="1" applyFill="1" applyBorder="1" applyAlignment="1" applyProtection="1">
      <alignment vertical="center"/>
      <protection hidden="1" locked="0"/>
    </xf>
    <xf numFmtId="0" fontId="1" fillId="33" borderId="29" xfId="0" applyFont="1" applyFill="1" applyBorder="1" applyAlignment="1" applyProtection="1">
      <alignment vertical="center"/>
      <protection hidden="1" locked="0"/>
    </xf>
    <xf numFmtId="0" fontId="1" fillId="33" borderId="30" xfId="0" applyFont="1" applyFill="1" applyBorder="1" applyAlignment="1" applyProtection="1">
      <alignment vertical="center"/>
      <protection hidden="1" locked="0"/>
    </xf>
    <xf numFmtId="0" fontId="1" fillId="33" borderId="31" xfId="0" applyFont="1" applyFill="1" applyBorder="1" applyAlignment="1" applyProtection="1">
      <alignment vertical="center"/>
      <protection hidden="1" locked="0"/>
    </xf>
    <xf numFmtId="0" fontId="1" fillId="33" borderId="0" xfId="0" applyFont="1" applyFill="1" applyBorder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vertical="center"/>
      <protection hidden="1" locked="0"/>
    </xf>
    <xf numFmtId="0" fontId="1" fillId="33" borderId="33" xfId="0" applyFont="1" applyFill="1" applyBorder="1" applyAlignment="1" applyProtection="1">
      <alignment vertical="center"/>
      <protection hidden="1" locked="0"/>
    </xf>
    <xf numFmtId="0" fontId="1" fillId="33" borderId="34" xfId="0" applyFont="1" applyFill="1" applyBorder="1" applyAlignment="1" applyProtection="1">
      <alignment vertical="center"/>
      <protection hidden="1" locked="0"/>
    </xf>
    <xf numFmtId="0" fontId="1" fillId="33" borderId="35" xfId="0" applyFont="1" applyFill="1" applyBorder="1" applyAlignment="1" applyProtection="1">
      <alignment vertical="center"/>
      <protection hidden="1" locked="0"/>
    </xf>
    <xf numFmtId="0" fontId="1" fillId="33" borderId="36" xfId="0" applyFont="1" applyFill="1" applyBorder="1" applyAlignment="1" applyProtection="1">
      <alignment vertical="center"/>
      <protection hidden="1" locked="0"/>
    </xf>
    <xf numFmtId="0" fontId="1" fillId="33" borderId="37" xfId="0" applyFont="1" applyFill="1" applyBorder="1" applyAlignment="1" applyProtection="1">
      <alignment vertical="center"/>
      <protection hidden="1" locked="0"/>
    </xf>
    <xf numFmtId="0" fontId="1" fillId="33" borderId="38" xfId="0" applyFont="1" applyFill="1" applyBorder="1" applyAlignment="1" applyProtection="1">
      <alignment vertical="center"/>
      <protection hidden="1" locked="0"/>
    </xf>
    <xf numFmtId="0" fontId="1" fillId="33" borderId="32" xfId="0" applyFont="1" applyFill="1" applyBorder="1" applyAlignment="1" applyProtection="1">
      <alignment horizontal="center" vertical="center" wrapText="1"/>
      <protection hidden="1"/>
    </xf>
    <xf numFmtId="0" fontId="1" fillId="33" borderId="39" xfId="0" applyFont="1" applyFill="1" applyBorder="1" applyAlignment="1" applyProtection="1">
      <alignment horizontal="center" vertical="center" wrapText="1"/>
      <protection hidden="1"/>
    </xf>
    <xf numFmtId="0" fontId="1" fillId="33" borderId="40" xfId="0" applyFont="1" applyFill="1" applyBorder="1" applyAlignment="1" applyProtection="1">
      <alignment horizontal="center" vertical="center" wrapText="1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 locked="0"/>
    </xf>
    <xf numFmtId="0" fontId="1" fillId="33" borderId="39" xfId="0" applyFont="1" applyFill="1" applyBorder="1" applyAlignment="1" applyProtection="1">
      <alignment horizontal="center" vertical="center"/>
      <protection hidden="1" locked="0"/>
    </xf>
    <xf numFmtId="0" fontId="1" fillId="33" borderId="40" xfId="0" applyFont="1" applyFill="1" applyBorder="1" applyAlignment="1" applyProtection="1">
      <alignment horizontal="center" vertical="center"/>
      <protection hidden="1" locked="0"/>
    </xf>
    <xf numFmtId="0" fontId="14" fillId="33" borderId="26" xfId="0" applyFont="1" applyFill="1" applyBorder="1" applyAlignment="1" applyProtection="1">
      <alignment horizontal="center" vertical="top" wrapText="1"/>
      <protection hidden="1"/>
    </xf>
    <xf numFmtId="0" fontId="14" fillId="33" borderId="26" xfId="0" applyFont="1" applyFill="1" applyBorder="1" applyAlignment="1" applyProtection="1">
      <alignment horizontal="center" vertical="top"/>
      <protection hidden="1"/>
    </xf>
    <xf numFmtId="0" fontId="1" fillId="35" borderId="27" xfId="0" applyFont="1" applyFill="1" applyBorder="1" applyAlignment="1" applyProtection="1">
      <alignment horizontal="center" vertical="center" wrapText="1"/>
      <protection hidden="1" locked="0"/>
    </xf>
    <xf numFmtId="0" fontId="1" fillId="33" borderId="28" xfId="0" applyFont="1" applyFill="1" applyBorder="1" applyAlignment="1" applyProtection="1">
      <alignment horizontal="center" vertical="center"/>
      <protection hidden="1" locked="0"/>
    </xf>
    <xf numFmtId="0" fontId="1" fillId="33" borderId="28" xfId="0" applyFont="1" applyFill="1" applyBorder="1" applyAlignment="1" applyProtection="1">
      <alignment horizontal="left" vertical="center"/>
      <protection hidden="1" locked="0"/>
    </xf>
    <xf numFmtId="0" fontId="4" fillId="33" borderId="28" xfId="0" applyFont="1" applyFill="1" applyBorder="1" applyAlignment="1" applyProtection="1">
      <alignment horizontal="center" vertical="center" wrapText="1"/>
      <protection hidden="1" locked="0"/>
    </xf>
    <xf numFmtId="0" fontId="1" fillId="33" borderId="32" xfId="0" applyFont="1" applyFill="1" applyBorder="1" applyAlignment="1" applyProtection="1">
      <alignment horizontal="left" vertical="center"/>
      <protection hidden="1" locked="0"/>
    </xf>
    <xf numFmtId="0" fontId="4" fillId="33" borderId="32" xfId="0" applyFont="1" applyFill="1" applyBorder="1" applyAlignment="1" applyProtection="1">
      <alignment horizontal="center" vertical="center" wrapText="1"/>
      <protection hidden="1" locked="0"/>
    </xf>
    <xf numFmtId="0" fontId="1" fillId="33" borderId="40" xfId="0" applyFont="1" applyFill="1" applyBorder="1" applyAlignment="1" applyProtection="1">
      <alignment horizontal="left" vertical="center"/>
      <protection hidden="1" locked="0"/>
    </xf>
    <xf numFmtId="0" fontId="4" fillId="33" borderId="40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 applyProtection="1">
      <alignment horizontal="center" vertical="top" wrapText="1"/>
      <protection hidden="1"/>
    </xf>
    <xf numFmtId="0" fontId="16" fillId="33" borderId="0" xfId="0" applyFont="1" applyFill="1" applyAlignment="1" applyProtection="1">
      <alignment horizontal="left"/>
      <protection hidden="1"/>
    </xf>
    <xf numFmtId="0" fontId="25" fillId="33" borderId="0" xfId="0" applyFont="1" applyFill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distributed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 horizontal="center" vertical="center"/>
      <protection hidden="1" locked="0"/>
    </xf>
    <xf numFmtId="14" fontId="7" fillId="33" borderId="0" xfId="0" applyNumberFormat="1" applyFont="1" applyFill="1" applyAlignment="1" applyProtection="1">
      <alignment horizontal="center"/>
      <protection hidden="1"/>
    </xf>
    <xf numFmtId="176" fontId="6" fillId="33" borderId="0" xfId="0" applyNumberFormat="1" applyFont="1" applyFill="1" applyBorder="1" applyAlignment="1" applyProtection="1">
      <alignment horizontal="left"/>
      <protection hidden="1"/>
    </xf>
    <xf numFmtId="0" fontId="13" fillId="33" borderId="0" xfId="42" applyNumberFormat="1" applyFont="1" applyFill="1" applyAlignment="1" applyProtection="1">
      <alignment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P9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1" customWidth="1"/>
    <col min="24" max="25" width="3.00390625" style="1" bestFit="1" customWidth="1"/>
    <col min="26" max="32" width="2.75390625" style="1" customWidth="1"/>
    <col min="33" max="33" width="3.00390625" style="1" bestFit="1" customWidth="1"/>
    <col min="34" max="113" width="2.75390625" style="1" customWidth="1"/>
    <col min="114" max="114" width="15.75390625" style="34" hidden="1" customWidth="1"/>
    <col min="115" max="115" width="11.125" style="34" hidden="1" customWidth="1"/>
    <col min="116" max="120" width="5.75390625" style="34" hidden="1" customWidth="1"/>
    <col min="121" max="16384" width="2.75390625" style="1" customWidth="1"/>
  </cols>
  <sheetData>
    <row r="1" spans="2:39" ht="19.5" customHeight="1" thickBot="1">
      <c r="B1" s="118" t="s">
        <v>107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2:120" ht="12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84"/>
      <c r="DJ2" s="35"/>
      <c r="DK2" s="36"/>
      <c r="DL2" s="36"/>
      <c r="DM2" s="36"/>
      <c r="DN2" s="37" t="e">
        <f>#REF!</f>
        <v>#REF!</v>
      </c>
      <c r="DO2" s="35"/>
      <c r="DP2" s="38"/>
    </row>
    <row r="3" spans="2:120" ht="12" customHeight="1">
      <c r="B3" s="56"/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85"/>
      <c r="Z3" s="85"/>
      <c r="AA3" s="85"/>
      <c r="AB3" s="85"/>
      <c r="AC3" s="85"/>
      <c r="AD3" s="119" t="s">
        <v>49</v>
      </c>
      <c r="AE3" s="119"/>
      <c r="AF3" s="119"/>
      <c r="AG3" s="119"/>
      <c r="AH3" s="119"/>
      <c r="AI3" s="119"/>
      <c r="AJ3" s="119"/>
      <c r="AK3" s="119"/>
      <c r="AL3" s="119"/>
      <c r="AM3" s="77"/>
      <c r="DJ3" s="39" t="s">
        <v>1</v>
      </c>
      <c r="DK3" s="40" t="e">
        <f>SUBSTITUTE(DK7,DO12,DO13,1)</f>
        <v>#REF!</v>
      </c>
      <c r="DL3" s="39"/>
      <c r="DM3" s="39"/>
      <c r="DN3" s="41"/>
      <c r="DO3" s="39"/>
      <c r="DP3" s="39"/>
    </row>
    <row r="4" spans="2:120" ht="12.75" customHeight="1">
      <c r="B4" s="56"/>
      <c r="C4" s="57"/>
      <c r="D4" s="57"/>
      <c r="E4" s="57"/>
      <c r="F4" s="59"/>
      <c r="G4" s="59"/>
      <c r="H4" s="59"/>
      <c r="I4" s="59"/>
      <c r="J4" s="59"/>
      <c r="K4" s="59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20" t="s">
        <v>50</v>
      </c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77"/>
      <c r="DJ4" s="39" t="s">
        <v>3</v>
      </c>
      <c r="DK4" s="40" t="e">
        <f>SUBSTITUTE(DK9,DO12,DO13,1)</f>
        <v>#REF!</v>
      </c>
      <c r="DL4" s="39"/>
      <c r="DM4" s="39"/>
      <c r="DN4" s="39"/>
      <c r="DO4" s="39"/>
      <c r="DP4" s="39"/>
    </row>
    <row r="5" spans="2:120" ht="12.75" customHeight="1">
      <c r="B5" s="56"/>
      <c r="C5" s="57"/>
      <c r="D5" s="57"/>
      <c r="E5" s="57"/>
      <c r="F5" s="59"/>
      <c r="G5" s="59"/>
      <c r="H5" s="59"/>
      <c r="I5" s="59"/>
      <c r="J5" s="59"/>
      <c r="K5" s="59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77"/>
      <c r="DJ5" s="39"/>
      <c r="DK5" s="40"/>
      <c r="DL5" s="39"/>
      <c r="DM5" s="39"/>
      <c r="DN5" s="39"/>
      <c r="DO5" s="39"/>
      <c r="DP5" s="39"/>
    </row>
    <row r="6" spans="2:120" ht="12.75" customHeight="1">
      <c r="B6" s="56"/>
      <c r="C6" s="57"/>
      <c r="D6" s="57"/>
      <c r="E6" s="57"/>
      <c r="F6" s="59"/>
      <c r="G6" s="59"/>
      <c r="H6" s="59"/>
      <c r="I6" s="59"/>
      <c r="J6" s="59"/>
      <c r="K6" s="59"/>
      <c r="L6" s="5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77"/>
      <c r="DJ6" s="39"/>
      <c r="DK6" s="40"/>
      <c r="DL6" s="39"/>
      <c r="DM6" s="39"/>
      <c r="DN6" s="39"/>
      <c r="DO6" s="39"/>
      <c r="DP6" s="39"/>
    </row>
    <row r="7" spans="2:120" ht="12.75" customHeight="1">
      <c r="B7" s="56"/>
      <c r="C7" s="57"/>
      <c r="D7" s="57"/>
      <c r="E7" s="57"/>
      <c r="F7" s="59"/>
      <c r="G7" s="59"/>
      <c r="H7" s="59"/>
      <c r="I7" s="59"/>
      <c r="J7" s="59"/>
      <c r="K7" s="59"/>
      <c r="L7" s="59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77"/>
      <c r="DJ7" s="39" t="s">
        <v>4</v>
      </c>
      <c r="DK7" s="40" t="e">
        <f>CONCATENATE(DJ11,DJ12,DJ13,DJ14,#REF!)</f>
        <v>#REF!</v>
      </c>
      <c r="DL7" s="39"/>
      <c r="DM7" s="39"/>
      <c r="DN7" s="39"/>
      <c r="DO7" s="39"/>
      <c r="DP7" s="39"/>
    </row>
    <row r="8" spans="2:120" ht="12.75" customHeight="1">
      <c r="B8" s="56"/>
      <c r="C8" s="57"/>
      <c r="D8" s="57"/>
      <c r="E8" s="57"/>
      <c r="F8" s="59"/>
      <c r="G8" s="59"/>
      <c r="H8" s="59"/>
      <c r="I8" s="59"/>
      <c r="J8" s="59"/>
      <c r="K8" s="59"/>
      <c r="L8" s="59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7"/>
      <c r="DJ8" s="39"/>
      <c r="DK8" s="40"/>
      <c r="DL8" s="39"/>
      <c r="DM8" s="39"/>
      <c r="DN8" s="39"/>
      <c r="DO8" s="39"/>
      <c r="DP8" s="39"/>
    </row>
    <row r="9" spans="2:120" s="81" customFormat="1" ht="12" customHeight="1">
      <c r="B9" s="80"/>
      <c r="C9" s="86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8"/>
      <c r="Z9" s="88"/>
      <c r="AA9" s="88"/>
      <c r="AB9" s="88"/>
      <c r="AC9" s="88"/>
      <c r="AD9" s="88"/>
      <c r="AE9" s="89"/>
      <c r="AF9" s="89"/>
      <c r="AG9" s="89"/>
      <c r="AH9" s="89"/>
      <c r="AI9" s="89"/>
      <c r="AJ9" s="89"/>
      <c r="AK9" s="89"/>
      <c r="AL9" s="89"/>
      <c r="AM9" s="90"/>
      <c r="DJ9" s="82" t="s">
        <v>5</v>
      </c>
      <c r="DK9" s="83" t="e">
        <f>CONCATENATE(DJ11,DJ12,DJ13,DJ14,#REF!,DK11,DK12,DL12)</f>
        <v>#REF!</v>
      </c>
      <c r="DL9" s="82"/>
      <c r="DM9" s="82"/>
      <c r="DN9" s="82"/>
      <c r="DO9" s="83"/>
      <c r="DP9" s="83"/>
    </row>
    <row r="10" spans="2:120" ht="12" customHeight="1">
      <c r="B10" s="56"/>
      <c r="C10" s="121" t="s">
        <v>51</v>
      </c>
      <c r="D10" s="121"/>
      <c r="E10" s="121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91"/>
      <c r="AF10" s="91"/>
      <c r="AG10" s="91"/>
      <c r="AH10" s="91"/>
      <c r="AI10" s="91"/>
      <c r="AJ10" s="91"/>
      <c r="AK10" s="91"/>
      <c r="AL10" s="91"/>
      <c r="AM10" s="77"/>
      <c r="DJ10" s="35"/>
      <c r="DK10" s="35"/>
      <c r="DL10" s="35"/>
      <c r="DM10" s="42"/>
      <c r="DN10" s="35"/>
      <c r="DO10" s="35"/>
      <c r="DP10" s="35"/>
    </row>
    <row r="11" spans="2:120" ht="12" customHeight="1">
      <c r="B11" s="56"/>
      <c r="C11" s="123" t="s">
        <v>52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59"/>
      <c r="AF11" s="59"/>
      <c r="AG11" s="59"/>
      <c r="AH11" s="59"/>
      <c r="AI11" s="59"/>
      <c r="AJ11" s="59"/>
      <c r="AK11" s="59"/>
      <c r="AL11" s="59"/>
      <c r="AM11" s="77"/>
      <c r="DJ11" s="43" t="e">
        <f>CONCATENATE(IF(DK16=0,"",DN16),IF(DK17=0,"",IF(DL18&lt;20,IF(DL18&lt;16,IF(DL18&lt;10,DN17,DM18),DO18),DN17)),IF(DK18=0,"",IF(NOT(DK17=1),DN18,"")),#REF!)</f>
        <v>#REF!</v>
      </c>
      <c r="DK11" s="35"/>
      <c r="DL11" s="35"/>
      <c r="DM11" s="42"/>
      <c r="DN11" s="35"/>
      <c r="DO11" s="44" t="e">
        <f>CODE(DK9)</f>
        <v>#REF!</v>
      </c>
      <c r="DP11" s="43"/>
    </row>
    <row r="12" spans="2:120" ht="12" customHeight="1">
      <c r="B12" s="56"/>
      <c r="C12" s="57"/>
      <c r="D12" s="57"/>
      <c r="E12" s="57"/>
      <c r="F12" s="59"/>
      <c r="G12" s="59"/>
      <c r="H12" s="59"/>
      <c r="I12" s="59"/>
      <c r="J12" s="59"/>
      <c r="K12" s="59"/>
      <c r="L12" s="59"/>
      <c r="M12" s="59"/>
      <c r="N12" s="60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59"/>
      <c r="AB12" s="59"/>
      <c r="AC12" s="59"/>
      <c r="AD12" s="59"/>
      <c r="AE12" s="59"/>
      <c r="AF12" s="59"/>
      <c r="AG12" s="59"/>
      <c r="AH12" s="60"/>
      <c r="AI12" s="60"/>
      <c r="AJ12" s="60"/>
      <c r="AK12" s="60"/>
      <c r="AL12" s="60"/>
      <c r="AM12" s="77"/>
      <c r="DJ12" s="43" t="e">
        <f>CONCATENATE(IF(DK19=0,"",DN19),IF(DK22=0,"",IF(DL23&lt;20,IF(DL23&lt;16,IF(DL23&lt;10,DN22,DM23),DO23),DN22)),IF(DK23=0,"",IF(NOT(DK22=1),DN23,"")),DO24)</f>
        <v>#REF!</v>
      </c>
      <c r="DK12" s="45"/>
      <c r="DL12" s="35"/>
      <c r="DM12" s="46"/>
      <c r="DN12" s="35"/>
      <c r="DO12" s="44" t="e">
        <f>CHAR(DO11)</f>
        <v>#REF!</v>
      </c>
      <c r="DP12" s="43"/>
    </row>
    <row r="13" spans="2:120" ht="12" customHeight="1">
      <c r="B13" s="56"/>
      <c r="C13" s="123"/>
      <c r="D13" s="123"/>
      <c r="E13" s="57"/>
      <c r="F13" s="59"/>
      <c r="G13" s="59"/>
      <c r="H13" s="59"/>
      <c r="I13" s="59"/>
      <c r="J13" s="59"/>
      <c r="K13" s="59"/>
      <c r="L13" s="59"/>
      <c r="M13" s="59"/>
      <c r="N13" s="60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59"/>
      <c r="AB13" s="59"/>
      <c r="AC13" s="59"/>
      <c r="AD13" s="59"/>
      <c r="AE13" s="59"/>
      <c r="AF13" s="59"/>
      <c r="AG13" s="59"/>
      <c r="AH13" s="125" t="s">
        <v>53</v>
      </c>
      <c r="AI13" s="125"/>
      <c r="AJ13" s="125"/>
      <c r="AK13" s="125"/>
      <c r="AL13" s="125"/>
      <c r="AM13" s="77"/>
      <c r="DJ13" s="43" t="e">
        <f>CONCATENATE(IF(DK25=0,"",DN25),IF(DK27=0,"",IF(DL28&lt;20,IF(DL28&lt;16,IF(DL28&lt;10,DN27,DM28),DO28),DN27)),IF(DK28=0,"",IF(NOT(DK27=1),DN28,"")),DO30)</f>
        <v>#REF!</v>
      </c>
      <c r="DK13" s="43"/>
      <c r="DL13" s="43"/>
      <c r="DM13" s="47"/>
      <c r="DN13" s="48"/>
      <c r="DO13" s="44" t="e">
        <f>PROPER(DO12)</f>
        <v>#REF!</v>
      </c>
      <c r="DP13" s="43"/>
    </row>
    <row r="14" spans="2:120" ht="12" customHeight="1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  <c r="AL14" s="58"/>
      <c r="AM14" s="77"/>
      <c r="DJ14" s="43" t="e">
        <f>CONCATENATE(IF(DK57=0,"",DN57),IF(#REF!=0,"",IF(#REF!&lt;20,IF(#REF!&lt;16,IF(#REF!&lt;10,#REF!,#REF!),#REF!),#REF!)),IF(#REF!=0,"",IF(NOT(#REF!=1),#REF!,"")),#REF!)</f>
        <v>#REF!</v>
      </c>
      <c r="DK14" s="43"/>
      <c r="DL14" s="43"/>
      <c r="DM14" s="47"/>
      <c r="DN14" s="48"/>
      <c r="DO14" s="43"/>
      <c r="DP14" s="43"/>
    </row>
    <row r="15" spans="2:120" ht="12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  <c r="AL15" s="58"/>
      <c r="AM15" s="77"/>
      <c r="DJ15" s="50" t="e">
        <f>TRUNC(DJ16/10)</f>
        <v>#REF!</v>
      </c>
      <c r="DK15" s="47"/>
      <c r="DL15" s="43"/>
      <c r="DM15" s="43"/>
      <c r="DN15" s="43"/>
      <c r="DO15" s="43"/>
      <c r="DP15" s="43"/>
    </row>
    <row r="16" spans="2:120" ht="12" customHeight="1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  <c r="AL16" s="58"/>
      <c r="AM16" s="77"/>
      <c r="DJ16" s="50" t="e">
        <f>TRUNC(DJ17/10)</f>
        <v>#REF!</v>
      </c>
      <c r="DK16" s="47" t="e">
        <f>TRUNC(RIGHT(DJ16))</f>
        <v>#REF!</v>
      </c>
      <c r="DL16" s="43" t="e">
        <f>DK16</f>
        <v>#REF!</v>
      </c>
      <c r="DM16" s="43"/>
      <c r="DN16" s="43" t="e">
        <f>IF(DK16=1,DN58,IF(DK16=2,#REF!,IF(DK16=3,#REF!,IF(DK16=4,#REF!,IF(DK16=5,#REF!,IF(DK16=6,#REF!,IF(DK16=7,#REF!,IF(DK16=8,#REF!,#REF!))))))))</f>
        <v>#REF!</v>
      </c>
      <c r="DO16" s="43"/>
      <c r="DP16" s="43"/>
    </row>
    <row r="17" spans="2:120" ht="13.5" customHeight="1">
      <c r="B17" s="5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6" t="s">
        <v>54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127"/>
      <c r="Z17" s="127"/>
      <c r="AA17" s="127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77"/>
      <c r="DJ17" s="50" t="e">
        <f>TRUNC(DJ18/10)</f>
        <v>#REF!</v>
      </c>
      <c r="DK17" s="47" t="e">
        <f>TRUNC(RIGHT(DJ17))</f>
        <v>#REF!</v>
      </c>
      <c r="DL17" s="43" t="e">
        <f>IF(DK17=1,"",DK17)</f>
        <v>#REF!</v>
      </c>
      <c r="DM17" s="43"/>
      <c r="DN17" s="48" t="e">
        <f>IF(OR(DL17=0,DK17=1),"",IF(DK17=2,#REF!,IF(DK17=3,#REF!,IF(DK17=4,#REF!,IF(DK17=5,#REF!,IF(DK17=6,#REF!,IF(DK17=7,#REF!,IF(DK17=8,#REF!,#REF!))))))))</f>
        <v>#REF!</v>
      </c>
      <c r="DO17" s="43"/>
      <c r="DP17" s="43"/>
    </row>
    <row r="18" spans="2:120" ht="13.5" customHeight="1">
      <c r="B18" s="56"/>
      <c r="C18" s="126" t="s">
        <v>55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77"/>
      <c r="DJ18" s="50" t="e">
        <f>TRUNC(DJ19/10)</f>
        <v>#REF!</v>
      </c>
      <c r="DK18" s="47" t="e">
        <f>TRUNC(RIGHT(DJ18))</f>
        <v>#REF!</v>
      </c>
      <c r="DL18" s="43" t="e">
        <f>IF(DK17=1,DK18+10,IF(DK18=0,0,DK18))</f>
        <v>#REF!</v>
      </c>
      <c r="DM18" s="43" t="e">
        <f>IF(AND(DL18&gt;9,DL18&lt;16),IF(DL18=10,#REF!,IF(DL18=11,#REF!,IF(DL18=12,#REF!,IF(DL18=13,#REF!,IF(DL18=14,#REF!,IF(DL18=15,#REF!,)))))),"")</f>
        <v>#REF!</v>
      </c>
      <c r="DN18" s="48" t="e">
        <f>IF(DK18=1,#REF!,IF(DK18=2,#REF!,IF(DK18=3,#REF!,IF(DK18=4,#REF!,IF(DK18=5,#REF!,IF(DK18=6,#REF!,IF(DK18=7,#REF!,IF(DK18=8,#REF!,#REF!))))))))</f>
        <v>#REF!</v>
      </c>
      <c r="DO18" s="43" t="e">
        <f>IF(AND(DL18&gt;15,DL18&lt;20),IF(DL18=16,#REF!,IF(DL18=17,#REF!,IF(DL18=18,#REF!,IF(DL18=19,DM58,)))),"")</f>
        <v>#REF!</v>
      </c>
      <c r="DP18" s="43"/>
    </row>
    <row r="19" spans="2:120" ht="12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2" t="s">
        <v>46</v>
      </c>
      <c r="O19" s="128"/>
      <c r="P19" s="128"/>
      <c r="Q19" s="63" t="s">
        <v>46</v>
      </c>
      <c r="R19" s="129"/>
      <c r="S19" s="129"/>
      <c r="T19" s="129"/>
      <c r="U19" s="129"/>
      <c r="V19" s="129"/>
      <c r="W19" s="129"/>
      <c r="X19" s="64">
        <v>20</v>
      </c>
      <c r="Y19" s="65"/>
      <c r="Z19" s="66" t="s">
        <v>45</v>
      </c>
      <c r="AA19" s="67"/>
      <c r="AB19" s="57"/>
      <c r="AC19" s="57"/>
      <c r="AD19" s="57"/>
      <c r="AE19" s="57"/>
      <c r="AF19" s="58"/>
      <c r="AG19" s="58"/>
      <c r="AH19" s="58"/>
      <c r="AI19" s="58"/>
      <c r="AJ19" s="58"/>
      <c r="AK19" s="58"/>
      <c r="AL19" s="58"/>
      <c r="AM19" s="77"/>
      <c r="DJ19" s="50" t="e">
        <f>TRUNC(DJ22/10)</f>
        <v>#REF!</v>
      </c>
      <c r="DK19" s="47" t="e">
        <f>TRUNC(RIGHT(DJ19))</f>
        <v>#REF!</v>
      </c>
      <c r="DL19" s="43" t="e">
        <f>DK19</f>
        <v>#REF!</v>
      </c>
      <c r="DM19" s="43"/>
      <c r="DN19" s="43" t="e">
        <f>IF(DK19=1,DN58,IF(DK19=2,#REF!,IF(DK19=3,#REF!,IF(DK19=4,#REF!,IF(DK19=5,#REF!,IF(DK19=6,#REF!,IF(DK19=7,#REF!,IF(DK19=8,#REF!,#REF!))))))))</f>
        <v>#REF!</v>
      </c>
      <c r="DO19" s="43"/>
      <c r="DP19" s="43"/>
    </row>
    <row r="20" spans="2:120" ht="12" customHeight="1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62"/>
      <c r="O20" s="93"/>
      <c r="P20" s="93"/>
      <c r="Q20" s="63"/>
      <c r="R20" s="94"/>
      <c r="S20" s="94"/>
      <c r="T20" s="94"/>
      <c r="U20" s="94"/>
      <c r="V20" s="94"/>
      <c r="W20" s="94"/>
      <c r="X20" s="64"/>
      <c r="Y20" s="95"/>
      <c r="Z20" s="66"/>
      <c r="AA20" s="67"/>
      <c r="AB20" s="57"/>
      <c r="AC20" s="57"/>
      <c r="AD20" s="57"/>
      <c r="AE20" s="57"/>
      <c r="AF20" s="58"/>
      <c r="AG20" s="58"/>
      <c r="AH20" s="58"/>
      <c r="AI20" s="58"/>
      <c r="AJ20" s="58"/>
      <c r="AK20" s="58"/>
      <c r="AL20" s="58"/>
      <c r="AM20" s="77"/>
      <c r="DJ20" s="50"/>
      <c r="DK20" s="47"/>
      <c r="DL20" s="43"/>
      <c r="DM20" s="43"/>
      <c r="DN20" s="43"/>
      <c r="DO20" s="43"/>
      <c r="DP20" s="43"/>
    </row>
    <row r="21" spans="2:120" ht="12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2"/>
      <c r="O21" s="93"/>
      <c r="P21" s="93"/>
      <c r="Q21" s="96"/>
      <c r="R21" s="94"/>
      <c r="S21" s="94"/>
      <c r="T21" s="94"/>
      <c r="U21" s="94"/>
      <c r="V21" s="94"/>
      <c r="W21" s="94"/>
      <c r="X21" s="97"/>
      <c r="Y21" s="95"/>
      <c r="Z21" s="66"/>
      <c r="AA21" s="67"/>
      <c r="AB21" s="57"/>
      <c r="AC21" s="57"/>
      <c r="AD21" s="57"/>
      <c r="AE21" s="57"/>
      <c r="AF21" s="58"/>
      <c r="AG21" s="58"/>
      <c r="AH21" s="58"/>
      <c r="AI21" s="58"/>
      <c r="AJ21" s="58"/>
      <c r="AK21" s="58"/>
      <c r="AL21" s="58"/>
      <c r="AM21" s="77"/>
      <c r="DJ21" s="50"/>
      <c r="DK21" s="47"/>
      <c r="DL21" s="43"/>
      <c r="DM21" s="43"/>
      <c r="DN21" s="43"/>
      <c r="DO21" s="43"/>
      <c r="DP21" s="43"/>
    </row>
    <row r="22" spans="2:120" ht="12" customHeight="1">
      <c r="B22" s="56"/>
      <c r="C22" s="123" t="s">
        <v>56</v>
      </c>
      <c r="D22" s="123"/>
      <c r="E22" s="123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57"/>
      <c r="AM22" s="77"/>
      <c r="DJ22" s="50" t="e">
        <f>TRUNC(DJ23/10)</f>
        <v>#REF!</v>
      </c>
      <c r="DK22" s="47" t="e">
        <f>TRUNC(RIGHT(DJ22))</f>
        <v>#REF!</v>
      </c>
      <c r="DL22" s="43" t="e">
        <f>IF(DK22=1,"",DK22)</f>
        <v>#REF!</v>
      </c>
      <c r="DM22" s="43"/>
      <c r="DN22" s="48" t="e">
        <f>IF(OR(DL22=0,DK22=1),"",IF(DK22=2,#REF!,IF(DK22=3,#REF!,IF(DK22=4,#REF!,IF(DK22=5,#REF!,IF(DK22=6,#REF!,IF(DK22=7,#REF!,IF(DK22=8,#REF!,#REF!))))))))</f>
        <v>#REF!</v>
      </c>
      <c r="DO22" s="43"/>
      <c r="DP22" s="35"/>
    </row>
    <row r="23" spans="2:120" ht="12" customHeight="1">
      <c r="B23" s="56"/>
      <c r="C23" s="57"/>
      <c r="D23" s="57"/>
      <c r="E23" s="57"/>
      <c r="F23" s="131" t="s">
        <v>57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57"/>
      <c r="AM23" s="77"/>
      <c r="DJ23" s="50" t="e">
        <f>TRUNC(DJ25/10)</f>
        <v>#REF!</v>
      </c>
      <c r="DK23" s="47" t="e">
        <f>TRUNC(RIGHT(DJ23))</f>
        <v>#REF!</v>
      </c>
      <c r="DL23" s="43" t="e">
        <f>IF(DK22=1,DK23+10,IF(DK23=0,0,DK23))</f>
        <v>#REF!</v>
      </c>
      <c r="DM23" s="43" t="e">
        <f>IF(AND(DL23&gt;9,DL23&lt;16),IF(DL23=10,#REF!,IF(DL23=11,#REF!,IF(DL23=12,#REF!,IF(DL23=13,#REF!,IF(DL23=14,#REF!,IF(DL23=15,#REF!,)))))),"")</f>
        <v>#REF!</v>
      </c>
      <c r="DN23" s="48" t="e">
        <f>IF(DK23=1,#REF!,IF(DK23=2,#REF!,IF(DK23=3,#REF!,IF(DK23=4,#REF!,IF(DK23=5,#REF!,IF(DK23=6,#REF!,IF(DK23=7,#REF!,IF(DK23=8,#REF!,#REF!))))))))</f>
        <v>#REF!</v>
      </c>
      <c r="DO23" s="43" t="e">
        <f>IF(AND(DL23&gt;15,DL23&lt;20),IF(DL23=16,#REF!,IF(DL23=17,#REF!,IF(DL23=18,#REF!,IF(DL23=19,DM58,)))),"")</f>
        <v>#REF!</v>
      </c>
      <c r="DP23" s="43"/>
    </row>
    <row r="24" spans="2:120" ht="12" customHeight="1">
      <c r="B24" s="56"/>
      <c r="C24" s="123" t="s">
        <v>58</v>
      </c>
      <c r="D24" s="123"/>
      <c r="E24" s="123"/>
      <c r="F24" s="123"/>
      <c r="G24" s="123"/>
      <c r="H24" s="12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57"/>
      <c r="AM24" s="77"/>
      <c r="DJ24" s="50"/>
      <c r="DK24" s="47"/>
      <c r="DL24" s="43"/>
      <c r="DM24" s="43"/>
      <c r="DN24" s="43" t="e">
        <f>DK23+DK22*10+DK19*100</f>
        <v>#REF!</v>
      </c>
      <c r="DO24" s="43" t="e">
        <f>IF(DN24=0,"",IF(DK22=1,"миллионов ",IF(DK23=1,"миллион ",IF(OR(DK23=2,DK23=3,DK23=4),"миллиона ","миллионов "))))</f>
        <v>#REF!</v>
      </c>
      <c r="DP24" s="43"/>
    </row>
    <row r="25" spans="2:120" ht="12" customHeight="1">
      <c r="B25" s="56"/>
      <c r="C25" s="57"/>
      <c r="D25" s="57"/>
      <c r="E25" s="57"/>
      <c r="F25" s="57"/>
      <c r="G25" s="57"/>
      <c r="H25" s="57"/>
      <c r="I25" s="131" t="s">
        <v>59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57"/>
      <c r="AM25" s="77"/>
      <c r="DJ25" s="50" t="e">
        <f>TRUNC(DJ27/10)</f>
        <v>#REF!</v>
      </c>
      <c r="DK25" s="47" t="e">
        <f>TRUNC(RIGHT(DJ25))</f>
        <v>#REF!</v>
      </c>
      <c r="DL25" s="43" t="e">
        <f>DK25</f>
        <v>#REF!</v>
      </c>
      <c r="DM25" s="43"/>
      <c r="DN25" s="43" t="e">
        <f>IF(DK25=1,DN58,IF(DK25=2,#REF!,IF(DK25=3,#REF!,IF(DK25=4,#REF!,IF(DK25=5,#REF!,IF(DK25=6,#REF!,IF(DK25=7,#REF!,IF(DK25=8,#REF!,#REF!))))))))</f>
        <v>#REF!</v>
      </c>
      <c r="DO25" s="43"/>
      <c r="DP25" s="43"/>
    </row>
    <row r="26" spans="2:120" ht="12" customHeight="1">
      <c r="B26" s="56"/>
      <c r="C26" s="57"/>
      <c r="D26" s="57"/>
      <c r="E26" s="57"/>
      <c r="F26" s="57"/>
      <c r="G26" s="57"/>
      <c r="H26" s="5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7"/>
      <c r="AM26" s="77"/>
      <c r="DJ26" s="50"/>
      <c r="DK26" s="47"/>
      <c r="DL26" s="43"/>
      <c r="DM26" s="43"/>
      <c r="DN26" s="43"/>
      <c r="DO26" s="43"/>
      <c r="DP26" s="43"/>
    </row>
    <row r="27" spans="2:120" ht="12" customHeight="1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77"/>
      <c r="DJ27" s="50" t="e">
        <f>TRUNC(DJ28/10)</f>
        <v>#REF!</v>
      </c>
      <c r="DK27" s="47" t="e">
        <f>TRUNC(RIGHT(DJ27))</f>
        <v>#REF!</v>
      </c>
      <c r="DL27" s="43" t="e">
        <f>IF(DK27=1,"",DK27)</f>
        <v>#REF!</v>
      </c>
      <c r="DM27" s="43"/>
      <c r="DN27" s="48" t="e">
        <f>IF(OR(DL27=0,DK27=1),"",IF(DK27=2,#REF!,IF(DK27=3,#REF!,IF(DK27=4,#REF!,IF(DK27=5,#REF!,IF(DK27=6,#REF!,IF(DK27=7,#REF!,IF(DK27=8,#REF!,#REF!))))))))</f>
        <v>#REF!</v>
      </c>
      <c r="DO27" s="43"/>
      <c r="DP27" s="43"/>
    </row>
    <row r="28" spans="2:120" ht="12" customHeight="1">
      <c r="B28" s="56"/>
      <c r="C28" s="132" t="s">
        <v>60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77"/>
      <c r="DJ28" s="50" t="e">
        <f>TRUNC(DJ57/10)</f>
        <v>#REF!</v>
      </c>
      <c r="DK28" s="47" t="e">
        <f>TRUNC(RIGHT(DJ28))</f>
        <v>#REF!</v>
      </c>
      <c r="DL28" s="43" t="e">
        <f>IF(DK27=1,DK28+10,IF(DK28=0,0,DK28))</f>
        <v>#REF!</v>
      </c>
      <c r="DM28" s="43" t="e">
        <f>IF(AND(DL28&gt;9,DL28&lt;16),IF(DL28=10,#REF!,IF(DL28=11,#REF!,IF(DL28=12,#REF!,IF(DL28=13,#REF!,IF(DL28=14,#REF!,IF(DL28=15,#REF!,)))))),"")</f>
        <v>#REF!</v>
      </c>
      <c r="DN28" s="48" t="e">
        <f>IF(DK28=1,#REF!,IF(DK28=2,#REF!,IF(DK28=3,#REF!,IF(DK28=4,#REF!,IF(DK28=5,#REF!,IF(DK28=6,#REF!,IF(DK28=7,#REF!,IF(DK28=8,#REF!,#REF!))))))))</f>
        <v>#REF!</v>
      </c>
      <c r="DO28" s="43" t="e">
        <f>IF(AND(DL28&gt;15,DL28&lt;20),IF(DL28=16,#REF!,IF(DL28=17,#REF!,IF(DL28=18,#REF!,IF(DL28=19,DM58,)))),"")</f>
        <v>#REF!</v>
      </c>
      <c r="DP28" s="43"/>
    </row>
    <row r="29" spans="2:120" ht="12" customHeight="1">
      <c r="B29" s="5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77"/>
      <c r="DJ29" s="50"/>
      <c r="DK29" s="47"/>
      <c r="DL29" s="43"/>
      <c r="DM29" s="43"/>
      <c r="DN29" s="48"/>
      <c r="DO29" s="43"/>
      <c r="DP29" s="43"/>
    </row>
    <row r="30" spans="2:120" ht="12" customHeight="1">
      <c r="B30" s="56"/>
      <c r="C30" s="133" t="s">
        <v>64</v>
      </c>
      <c r="D30" s="133"/>
      <c r="E30" s="133"/>
      <c r="F30" s="133"/>
      <c r="G30" s="133"/>
      <c r="H30" s="133"/>
      <c r="I30" s="134" t="s">
        <v>67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99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100"/>
      <c r="AM30" s="77"/>
      <c r="DJ30" s="50"/>
      <c r="DK30" s="47"/>
      <c r="DL30" s="43"/>
      <c r="DM30" s="43"/>
      <c r="DN30" s="48" t="e">
        <f>DK25*100+DK27*10+DK28</f>
        <v>#REF!</v>
      </c>
      <c r="DO30" s="43" t="e">
        <f>IF(DN30=0,"",IF(DK27=1,"тысяч ",IF(DK28=1,"тысяча ",IF(OR(DK28=2,DK28=3,DK28=4),"тысячи ","тысяч "))))</f>
        <v>#REF!</v>
      </c>
      <c r="DP30" s="43"/>
    </row>
    <row r="31" spans="2:120" ht="12" customHeight="1">
      <c r="B31" s="56"/>
      <c r="C31" s="133"/>
      <c r="D31" s="133"/>
      <c r="E31" s="133"/>
      <c r="F31" s="133"/>
      <c r="G31" s="133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01"/>
      <c r="V31" s="102" t="s">
        <v>61</v>
      </c>
      <c r="W31" s="75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03"/>
      <c r="AM31" s="77"/>
      <c r="DJ31" s="50"/>
      <c r="DK31" s="47"/>
      <c r="DL31" s="43"/>
      <c r="DM31" s="43"/>
      <c r="DN31" s="48"/>
      <c r="DO31" s="43"/>
      <c r="DP31" s="43"/>
    </row>
    <row r="32" spans="2:120" ht="12" customHeight="1">
      <c r="B32" s="56"/>
      <c r="C32" s="133"/>
      <c r="D32" s="133"/>
      <c r="E32" s="133"/>
      <c r="F32" s="133"/>
      <c r="G32" s="133"/>
      <c r="H32" s="133"/>
      <c r="I32" s="134" t="s">
        <v>66</v>
      </c>
      <c r="J32" s="134"/>
      <c r="K32" s="134"/>
      <c r="L32" s="134"/>
      <c r="M32" s="134"/>
      <c r="N32" s="134"/>
      <c r="O32" s="133" t="s">
        <v>68</v>
      </c>
      <c r="P32" s="133"/>
      <c r="Q32" s="133"/>
      <c r="R32" s="133"/>
      <c r="S32" s="133"/>
      <c r="T32" s="133"/>
      <c r="U32" s="101"/>
      <c r="V32" s="102" t="s">
        <v>62</v>
      </c>
      <c r="W32" s="72"/>
      <c r="X32" s="57"/>
      <c r="Y32" s="57"/>
      <c r="Z32" s="57"/>
      <c r="AA32" s="57"/>
      <c r="AB32" s="57"/>
      <c r="AC32" s="57"/>
      <c r="AD32" s="57"/>
      <c r="AE32" s="57"/>
      <c r="AF32" s="135"/>
      <c r="AG32" s="135"/>
      <c r="AH32" s="135"/>
      <c r="AI32" s="135"/>
      <c r="AJ32" s="135"/>
      <c r="AK32" s="135"/>
      <c r="AL32" s="103"/>
      <c r="AM32" s="77"/>
      <c r="DJ32" s="50"/>
      <c r="DK32" s="47"/>
      <c r="DL32" s="43"/>
      <c r="DM32" s="43"/>
      <c r="DN32" s="48"/>
      <c r="DO32" s="43"/>
      <c r="DP32" s="43"/>
    </row>
    <row r="33" spans="2:120" ht="12" customHeight="1">
      <c r="B33" s="56"/>
      <c r="C33" s="133"/>
      <c r="D33" s="133"/>
      <c r="E33" s="133"/>
      <c r="F33" s="133"/>
      <c r="G33" s="133"/>
      <c r="H33" s="133"/>
      <c r="I33" s="134"/>
      <c r="J33" s="134"/>
      <c r="K33" s="134"/>
      <c r="L33" s="134"/>
      <c r="M33" s="134"/>
      <c r="N33" s="134"/>
      <c r="O33" s="133"/>
      <c r="P33" s="133"/>
      <c r="Q33" s="133"/>
      <c r="R33" s="133"/>
      <c r="S33" s="133"/>
      <c r="T33" s="133"/>
      <c r="U33" s="101"/>
      <c r="V33" s="72"/>
      <c r="W33" s="72"/>
      <c r="X33" s="57"/>
      <c r="Y33" s="57"/>
      <c r="Z33" s="57"/>
      <c r="AA33" s="57"/>
      <c r="AB33" s="57"/>
      <c r="AC33" s="57"/>
      <c r="AD33" s="57"/>
      <c r="AE33" s="57"/>
      <c r="AF33" s="136" t="s">
        <v>63</v>
      </c>
      <c r="AG33" s="137"/>
      <c r="AH33" s="137"/>
      <c r="AI33" s="137"/>
      <c r="AJ33" s="137"/>
      <c r="AK33" s="137"/>
      <c r="AL33" s="103"/>
      <c r="AM33" s="77"/>
      <c r="DJ33" s="50"/>
      <c r="DK33" s="47"/>
      <c r="DL33" s="43"/>
      <c r="DM33" s="43"/>
      <c r="DN33" s="48"/>
      <c r="DO33" s="43"/>
      <c r="DP33" s="43"/>
    </row>
    <row r="34" spans="2:120" ht="12" customHeight="1">
      <c r="B34" s="56"/>
      <c r="C34" s="133"/>
      <c r="D34" s="133"/>
      <c r="E34" s="133"/>
      <c r="F34" s="133"/>
      <c r="G34" s="133"/>
      <c r="H34" s="133"/>
      <c r="I34" s="134"/>
      <c r="J34" s="134"/>
      <c r="K34" s="134"/>
      <c r="L34" s="134"/>
      <c r="M34" s="134"/>
      <c r="N34" s="134"/>
      <c r="O34" s="133"/>
      <c r="P34" s="133"/>
      <c r="Q34" s="133"/>
      <c r="R34" s="133"/>
      <c r="S34" s="133"/>
      <c r="T34" s="133"/>
      <c r="U34" s="101"/>
      <c r="V34" s="104" t="s">
        <v>46</v>
      </c>
      <c r="W34" s="128"/>
      <c r="X34" s="128"/>
      <c r="Y34" s="96" t="s">
        <v>46</v>
      </c>
      <c r="Z34" s="129"/>
      <c r="AA34" s="129"/>
      <c r="AB34" s="129"/>
      <c r="AC34" s="129"/>
      <c r="AD34" s="129"/>
      <c r="AE34" s="129"/>
      <c r="AF34" s="97">
        <v>20</v>
      </c>
      <c r="AG34" s="65"/>
      <c r="AH34" s="94" t="s">
        <v>45</v>
      </c>
      <c r="AI34" s="57"/>
      <c r="AJ34" s="57"/>
      <c r="AK34" s="57"/>
      <c r="AL34" s="103"/>
      <c r="AM34" s="77"/>
      <c r="DJ34" s="50"/>
      <c r="DK34" s="47"/>
      <c r="DL34" s="43"/>
      <c r="DM34" s="43"/>
      <c r="DN34" s="48"/>
      <c r="DO34" s="43"/>
      <c r="DP34" s="43"/>
    </row>
    <row r="35" spans="2:120" ht="12" customHeight="1">
      <c r="B35" s="56"/>
      <c r="C35" s="138" t="s">
        <v>69</v>
      </c>
      <c r="D35" s="138"/>
      <c r="E35" s="138"/>
      <c r="F35" s="138"/>
      <c r="G35" s="138"/>
      <c r="H35" s="138"/>
      <c r="I35" s="139"/>
      <c r="J35" s="139"/>
      <c r="K35" s="139"/>
      <c r="L35" s="139"/>
      <c r="M35" s="139"/>
      <c r="N35" s="139"/>
      <c r="O35" s="140"/>
      <c r="P35" s="141"/>
      <c r="Q35" s="142"/>
      <c r="R35" s="141"/>
      <c r="S35" s="142"/>
      <c r="T35" s="141"/>
      <c r="U35" s="101"/>
      <c r="V35" s="143" t="s">
        <v>65</v>
      </c>
      <c r="W35" s="143"/>
      <c r="X35" s="143"/>
      <c r="Y35" s="143"/>
      <c r="Z35" s="143"/>
      <c r="AA35" s="143"/>
      <c r="AB35" s="135"/>
      <c r="AC35" s="135"/>
      <c r="AD35" s="135"/>
      <c r="AE35" s="135"/>
      <c r="AF35" s="135"/>
      <c r="AG35" s="135"/>
      <c r="AH35" s="57"/>
      <c r="AI35" s="57"/>
      <c r="AJ35" s="57"/>
      <c r="AK35" s="57"/>
      <c r="AL35" s="103"/>
      <c r="AM35" s="77"/>
      <c r="DJ35" s="50"/>
      <c r="DK35" s="47"/>
      <c r="DL35" s="43"/>
      <c r="DM35" s="43"/>
      <c r="DN35" s="48"/>
      <c r="DO35" s="43"/>
      <c r="DP35" s="43"/>
    </row>
    <row r="36" spans="2:120" ht="12" customHeight="1">
      <c r="B36" s="56"/>
      <c r="C36" s="144" t="s">
        <v>73</v>
      </c>
      <c r="D36" s="144"/>
      <c r="E36" s="144"/>
      <c r="F36" s="144"/>
      <c r="G36" s="144"/>
      <c r="H36" s="144"/>
      <c r="I36" s="145"/>
      <c r="J36" s="145"/>
      <c r="K36" s="145"/>
      <c r="L36" s="145"/>
      <c r="M36" s="145"/>
      <c r="N36" s="145"/>
      <c r="O36" s="146"/>
      <c r="P36" s="147"/>
      <c r="Q36" s="148"/>
      <c r="R36" s="147"/>
      <c r="S36" s="148"/>
      <c r="T36" s="147"/>
      <c r="U36" s="101"/>
      <c r="V36" s="72"/>
      <c r="W36" s="72"/>
      <c r="X36" s="57"/>
      <c r="Y36" s="57"/>
      <c r="Z36" s="57"/>
      <c r="AA36" s="57"/>
      <c r="AB36" s="136" t="s">
        <v>63</v>
      </c>
      <c r="AC36" s="137"/>
      <c r="AD36" s="137"/>
      <c r="AE36" s="137"/>
      <c r="AF36" s="137"/>
      <c r="AG36" s="137"/>
      <c r="AH36" s="57"/>
      <c r="AI36" s="57"/>
      <c r="AJ36" s="57"/>
      <c r="AK36" s="57"/>
      <c r="AL36" s="103"/>
      <c r="AM36" s="77"/>
      <c r="DJ36" s="50"/>
      <c r="DK36" s="47"/>
      <c r="DL36" s="43"/>
      <c r="DM36" s="43"/>
      <c r="DN36" s="48"/>
      <c r="DO36" s="43"/>
      <c r="DP36" s="43"/>
    </row>
    <row r="37" spans="2:120" ht="12" customHeight="1">
      <c r="B37" s="56"/>
      <c r="C37" s="144" t="s">
        <v>70</v>
      </c>
      <c r="D37" s="144"/>
      <c r="E37" s="144"/>
      <c r="F37" s="144"/>
      <c r="G37" s="144"/>
      <c r="H37" s="144"/>
      <c r="I37" s="145"/>
      <c r="J37" s="145"/>
      <c r="K37" s="145"/>
      <c r="L37" s="145"/>
      <c r="M37" s="145"/>
      <c r="N37" s="145"/>
      <c r="O37" s="146"/>
      <c r="P37" s="147"/>
      <c r="Q37" s="148"/>
      <c r="R37" s="147"/>
      <c r="S37" s="148"/>
      <c r="T37" s="147"/>
      <c r="U37" s="101"/>
      <c r="V37" s="104" t="s">
        <v>46</v>
      </c>
      <c r="W37" s="128"/>
      <c r="X37" s="128"/>
      <c r="Y37" s="96" t="s">
        <v>46</v>
      </c>
      <c r="Z37" s="129"/>
      <c r="AA37" s="129"/>
      <c r="AB37" s="129"/>
      <c r="AC37" s="129"/>
      <c r="AD37" s="129"/>
      <c r="AE37" s="129"/>
      <c r="AF37" s="97">
        <v>20</v>
      </c>
      <c r="AG37" s="65"/>
      <c r="AH37" s="94" t="s">
        <v>45</v>
      </c>
      <c r="AI37" s="57"/>
      <c r="AJ37" s="57"/>
      <c r="AK37" s="57"/>
      <c r="AL37" s="103"/>
      <c r="AM37" s="77"/>
      <c r="DJ37" s="50"/>
      <c r="DK37" s="47"/>
      <c r="DL37" s="43"/>
      <c r="DM37" s="43"/>
      <c r="DN37" s="48"/>
      <c r="DO37" s="43"/>
      <c r="DP37" s="43"/>
    </row>
    <row r="38" spans="2:120" ht="12" customHeight="1">
      <c r="B38" s="56"/>
      <c r="C38" s="144" t="s">
        <v>71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49"/>
      <c r="P38" s="150"/>
      <c r="Q38" s="151"/>
      <c r="R38" s="150"/>
      <c r="S38" s="151"/>
      <c r="T38" s="150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7"/>
      <c r="AM38" s="77"/>
      <c r="DJ38" s="50"/>
      <c r="DK38" s="47"/>
      <c r="DL38" s="43"/>
      <c r="DM38" s="43"/>
      <c r="DN38" s="48"/>
      <c r="DO38" s="43"/>
      <c r="DP38" s="43"/>
    </row>
    <row r="39" spans="2:120" ht="12" customHeight="1">
      <c r="B39" s="56"/>
      <c r="C39" s="152" t="s">
        <v>72</v>
      </c>
      <c r="D39" s="152"/>
      <c r="E39" s="152"/>
      <c r="F39" s="152"/>
      <c r="G39" s="152"/>
      <c r="H39" s="152"/>
      <c r="I39" s="155"/>
      <c r="J39" s="155"/>
      <c r="K39" s="155"/>
      <c r="L39" s="155"/>
      <c r="M39" s="155"/>
      <c r="N39" s="155"/>
      <c r="O39" s="102" t="s">
        <v>61</v>
      </c>
      <c r="P39" s="75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0"/>
      <c r="AF39" s="60"/>
      <c r="AG39" s="60"/>
      <c r="AH39" s="60"/>
      <c r="AI39" s="60"/>
      <c r="AJ39" s="60"/>
      <c r="AK39" s="60"/>
      <c r="AL39" s="103"/>
      <c r="AM39" s="77"/>
      <c r="DJ39" s="50"/>
      <c r="DK39" s="47"/>
      <c r="DL39" s="43"/>
      <c r="DM39" s="43"/>
      <c r="DN39" s="48"/>
      <c r="DO39" s="43"/>
      <c r="DP39" s="43"/>
    </row>
    <row r="40" spans="2:120" ht="12" customHeight="1">
      <c r="B40" s="56"/>
      <c r="C40" s="153"/>
      <c r="D40" s="153"/>
      <c r="E40" s="153"/>
      <c r="F40" s="153"/>
      <c r="G40" s="153"/>
      <c r="H40" s="153"/>
      <c r="I40" s="156"/>
      <c r="J40" s="156"/>
      <c r="K40" s="156"/>
      <c r="L40" s="156"/>
      <c r="M40" s="156"/>
      <c r="N40" s="156"/>
      <c r="O40" s="102" t="s">
        <v>62</v>
      </c>
      <c r="P40" s="72"/>
      <c r="Q40" s="57"/>
      <c r="R40" s="57"/>
      <c r="S40" s="57"/>
      <c r="T40" s="57"/>
      <c r="U40" s="57"/>
      <c r="V40" s="57"/>
      <c r="W40" s="57"/>
      <c r="X40" s="57"/>
      <c r="Y40" s="135"/>
      <c r="Z40" s="135"/>
      <c r="AA40" s="135"/>
      <c r="AB40" s="135"/>
      <c r="AC40" s="135"/>
      <c r="AD40" s="135"/>
      <c r="AE40" s="60"/>
      <c r="AF40" s="60"/>
      <c r="AG40" s="60"/>
      <c r="AH40" s="60"/>
      <c r="AI40" s="60"/>
      <c r="AJ40" s="60"/>
      <c r="AK40" s="60"/>
      <c r="AL40" s="103"/>
      <c r="AM40" s="77"/>
      <c r="DJ40" s="50"/>
      <c r="DK40" s="47"/>
      <c r="DL40" s="43"/>
      <c r="DM40" s="43"/>
      <c r="DN40" s="48"/>
      <c r="DO40" s="43"/>
      <c r="DP40" s="43"/>
    </row>
    <row r="41" spans="2:120" ht="12" customHeight="1">
      <c r="B41" s="56"/>
      <c r="C41" s="153"/>
      <c r="D41" s="153"/>
      <c r="E41" s="153"/>
      <c r="F41" s="153"/>
      <c r="G41" s="153"/>
      <c r="H41" s="153"/>
      <c r="I41" s="156"/>
      <c r="J41" s="156"/>
      <c r="K41" s="156"/>
      <c r="L41" s="156"/>
      <c r="M41" s="156"/>
      <c r="N41" s="156"/>
      <c r="O41" s="72"/>
      <c r="P41" s="72"/>
      <c r="Q41" s="57"/>
      <c r="R41" s="57"/>
      <c r="S41" s="57"/>
      <c r="T41" s="57"/>
      <c r="U41" s="57"/>
      <c r="V41" s="57"/>
      <c r="W41" s="57"/>
      <c r="X41" s="57"/>
      <c r="Y41" s="136" t="s">
        <v>63</v>
      </c>
      <c r="Z41" s="137"/>
      <c r="AA41" s="137"/>
      <c r="AB41" s="137"/>
      <c r="AC41" s="137"/>
      <c r="AD41" s="137"/>
      <c r="AE41" s="60"/>
      <c r="AF41" s="60"/>
      <c r="AG41" s="60"/>
      <c r="AH41" s="60"/>
      <c r="AI41" s="60"/>
      <c r="AJ41" s="60"/>
      <c r="AK41" s="60"/>
      <c r="AL41" s="103"/>
      <c r="AM41" s="77"/>
      <c r="DJ41" s="50"/>
      <c r="DK41" s="47"/>
      <c r="DL41" s="43"/>
      <c r="DM41" s="43"/>
      <c r="DN41" s="48"/>
      <c r="DO41" s="43"/>
      <c r="DP41" s="43"/>
    </row>
    <row r="42" spans="2:120" ht="12" customHeight="1">
      <c r="B42" s="56"/>
      <c r="C42" s="153"/>
      <c r="D42" s="153"/>
      <c r="E42" s="153"/>
      <c r="F42" s="153"/>
      <c r="G42" s="153"/>
      <c r="H42" s="153"/>
      <c r="I42" s="156"/>
      <c r="J42" s="156"/>
      <c r="K42" s="156"/>
      <c r="L42" s="156"/>
      <c r="M42" s="156"/>
      <c r="N42" s="156"/>
      <c r="O42" s="143" t="s">
        <v>65</v>
      </c>
      <c r="P42" s="143"/>
      <c r="Q42" s="143"/>
      <c r="R42" s="143"/>
      <c r="S42" s="143"/>
      <c r="T42" s="143"/>
      <c r="U42" s="135"/>
      <c r="V42" s="135"/>
      <c r="W42" s="135"/>
      <c r="X42" s="135"/>
      <c r="Y42" s="135"/>
      <c r="Z42" s="135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103"/>
      <c r="AM42" s="77"/>
      <c r="DJ42" s="50"/>
      <c r="DK42" s="47"/>
      <c r="DL42" s="43"/>
      <c r="DM42" s="43"/>
      <c r="DN42" s="48"/>
      <c r="DO42" s="43"/>
      <c r="DP42" s="43"/>
    </row>
    <row r="43" spans="2:120" ht="12" customHeight="1">
      <c r="B43" s="56"/>
      <c r="C43" s="154"/>
      <c r="D43" s="154"/>
      <c r="E43" s="154"/>
      <c r="F43" s="154"/>
      <c r="G43" s="154"/>
      <c r="H43" s="154"/>
      <c r="I43" s="157"/>
      <c r="J43" s="157"/>
      <c r="K43" s="157"/>
      <c r="L43" s="157"/>
      <c r="M43" s="157"/>
      <c r="N43" s="157"/>
      <c r="O43" s="108"/>
      <c r="P43" s="109"/>
      <c r="Q43" s="106"/>
      <c r="R43" s="106"/>
      <c r="S43" s="106"/>
      <c r="T43" s="106"/>
      <c r="U43" s="158" t="s">
        <v>63</v>
      </c>
      <c r="V43" s="159"/>
      <c r="W43" s="159"/>
      <c r="X43" s="159"/>
      <c r="Y43" s="159"/>
      <c r="Z43" s="159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7"/>
      <c r="AM43" s="77"/>
      <c r="DJ43" s="50"/>
      <c r="DK43" s="47"/>
      <c r="DL43" s="43"/>
      <c r="DM43" s="43"/>
      <c r="DN43" s="48"/>
      <c r="DO43" s="43"/>
      <c r="DP43" s="43"/>
    </row>
    <row r="44" spans="2:120" ht="12" customHeight="1">
      <c r="B44" s="56"/>
      <c r="C44" s="110"/>
      <c r="D44" s="110"/>
      <c r="E44" s="110"/>
      <c r="F44" s="110"/>
      <c r="G44" s="110"/>
      <c r="H44" s="110"/>
      <c r="I44" s="98"/>
      <c r="J44" s="98"/>
      <c r="K44" s="98"/>
      <c r="L44" s="98"/>
      <c r="M44" s="98"/>
      <c r="N44" s="98"/>
      <c r="O44" s="72"/>
      <c r="P44" s="72"/>
      <c r="Q44" s="57"/>
      <c r="R44" s="57"/>
      <c r="S44" s="57"/>
      <c r="T44" s="57"/>
      <c r="U44" s="111"/>
      <c r="V44" s="112"/>
      <c r="W44" s="112"/>
      <c r="X44" s="112"/>
      <c r="Y44" s="112"/>
      <c r="Z44" s="112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77"/>
      <c r="DJ44" s="50"/>
      <c r="DK44" s="47"/>
      <c r="DL44" s="43"/>
      <c r="DM44" s="43"/>
      <c r="DN44" s="48"/>
      <c r="DO44" s="43"/>
      <c r="DP44" s="43"/>
    </row>
    <row r="45" spans="2:120" ht="12" customHeight="1">
      <c r="B45" s="56"/>
      <c r="C45" s="110"/>
      <c r="D45" s="110"/>
      <c r="E45" s="110"/>
      <c r="F45" s="110"/>
      <c r="G45" s="110"/>
      <c r="H45" s="110"/>
      <c r="I45" s="98"/>
      <c r="J45" s="98"/>
      <c r="K45" s="98"/>
      <c r="L45" s="98"/>
      <c r="M45" s="98"/>
      <c r="N45" s="98"/>
      <c r="O45" s="72"/>
      <c r="P45" s="72"/>
      <c r="Q45" s="57"/>
      <c r="R45" s="57"/>
      <c r="S45" s="57"/>
      <c r="T45" s="57"/>
      <c r="U45" s="111"/>
      <c r="V45" s="112"/>
      <c r="W45" s="112"/>
      <c r="X45" s="112"/>
      <c r="Y45" s="112"/>
      <c r="Z45" s="112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77"/>
      <c r="DJ45" s="50"/>
      <c r="DK45" s="47"/>
      <c r="DL45" s="43"/>
      <c r="DM45" s="43"/>
      <c r="DN45" s="48"/>
      <c r="DO45" s="43"/>
      <c r="DP45" s="43"/>
    </row>
    <row r="46" spans="2:120" ht="12" customHeight="1">
      <c r="B46" s="56"/>
      <c r="C46" s="132" t="s">
        <v>103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77"/>
      <c r="DJ46" s="50"/>
      <c r="DK46" s="47"/>
      <c r="DL46" s="43"/>
      <c r="DM46" s="43"/>
      <c r="DN46" s="48"/>
      <c r="DO46" s="43"/>
      <c r="DP46" s="43"/>
    </row>
    <row r="47" spans="2:120" ht="12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7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7"/>
      <c r="AM47" s="77"/>
      <c r="DJ47" s="50"/>
      <c r="DK47" s="47"/>
      <c r="DL47" s="43"/>
      <c r="DM47" s="43"/>
      <c r="DN47" s="48"/>
      <c r="DO47" s="43"/>
      <c r="DP47" s="43"/>
    </row>
    <row r="48" spans="2:120" ht="12" customHeight="1">
      <c r="B48" s="56"/>
      <c r="C48" s="133" t="s">
        <v>77</v>
      </c>
      <c r="D48" s="133"/>
      <c r="E48" s="133"/>
      <c r="F48" s="133"/>
      <c r="G48" s="133" t="s">
        <v>76</v>
      </c>
      <c r="H48" s="133"/>
      <c r="I48" s="133"/>
      <c r="J48" s="133"/>
      <c r="K48" s="133"/>
      <c r="L48" s="133"/>
      <c r="M48" s="133"/>
      <c r="N48" s="133" t="s">
        <v>67</v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 t="s">
        <v>74</v>
      </c>
      <c r="AJ48" s="133"/>
      <c r="AK48" s="133"/>
      <c r="AL48" s="133"/>
      <c r="AM48" s="77"/>
      <c r="DJ48" s="50"/>
      <c r="DK48" s="47"/>
      <c r="DL48" s="43"/>
      <c r="DM48" s="43"/>
      <c r="DN48" s="48"/>
      <c r="DO48" s="43"/>
      <c r="DP48" s="43"/>
    </row>
    <row r="49" spans="2:120" ht="12" customHeight="1">
      <c r="B49" s="56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 t="s">
        <v>78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 t="s">
        <v>80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77"/>
      <c r="DJ49" s="50"/>
      <c r="DK49" s="47"/>
      <c r="DL49" s="43"/>
      <c r="DM49" s="43"/>
      <c r="DN49" s="48"/>
      <c r="DO49" s="43"/>
      <c r="DP49" s="43"/>
    </row>
    <row r="50" spans="2:120" ht="12" customHeight="1">
      <c r="B50" s="5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77"/>
      <c r="DJ50" s="50"/>
      <c r="DK50" s="47"/>
      <c r="DL50" s="43"/>
      <c r="DM50" s="43"/>
      <c r="DN50" s="48"/>
      <c r="DO50" s="43"/>
      <c r="DP50" s="43"/>
    </row>
    <row r="51" spans="2:120" ht="12" customHeight="1">
      <c r="B51" s="5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 t="s">
        <v>79</v>
      </c>
      <c r="O51" s="133"/>
      <c r="P51" s="133"/>
      <c r="Q51" s="133" t="s">
        <v>75</v>
      </c>
      <c r="R51" s="133"/>
      <c r="S51" s="133"/>
      <c r="T51" s="133" t="s">
        <v>79</v>
      </c>
      <c r="U51" s="133"/>
      <c r="V51" s="133"/>
      <c r="W51" s="133" t="s">
        <v>75</v>
      </c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77"/>
      <c r="DJ51" s="50"/>
      <c r="DK51" s="47"/>
      <c r="DL51" s="43"/>
      <c r="DM51" s="43"/>
      <c r="DN51" s="48"/>
      <c r="DO51" s="43"/>
      <c r="DP51" s="43"/>
    </row>
    <row r="52" spans="2:120" ht="12" customHeight="1">
      <c r="B52" s="56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60"/>
      <c r="AA52" s="160"/>
      <c r="AB52" s="160"/>
      <c r="AC52" s="160"/>
      <c r="AD52" s="160"/>
      <c r="AE52" s="160"/>
      <c r="AF52" s="160"/>
      <c r="AG52" s="160"/>
      <c r="AH52" s="160"/>
      <c r="AI52" s="133"/>
      <c r="AJ52" s="133"/>
      <c r="AK52" s="133"/>
      <c r="AL52" s="133"/>
      <c r="AM52" s="77"/>
      <c r="DJ52" s="50"/>
      <c r="DK52" s="47"/>
      <c r="DL52" s="43"/>
      <c r="DM52" s="43"/>
      <c r="DN52" s="48"/>
      <c r="DO52" s="43"/>
      <c r="DP52" s="43"/>
    </row>
    <row r="53" spans="2:120" ht="12" customHeight="1">
      <c r="B53" s="56"/>
      <c r="C53" s="161"/>
      <c r="D53" s="161"/>
      <c r="E53" s="161"/>
      <c r="F53" s="161"/>
      <c r="G53" s="16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1"/>
      <c r="S53" s="161"/>
      <c r="T53" s="161"/>
      <c r="U53" s="161"/>
      <c r="V53" s="161"/>
      <c r="W53" s="163"/>
      <c r="X53" s="163"/>
      <c r="Y53" s="163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77"/>
      <c r="DJ53" s="50"/>
      <c r="DK53" s="47"/>
      <c r="DL53" s="43"/>
      <c r="DM53" s="43"/>
      <c r="DN53" s="48"/>
      <c r="DO53" s="43"/>
      <c r="DP53" s="43"/>
    </row>
    <row r="54" spans="2:120" ht="12" customHeight="1">
      <c r="B54" s="56"/>
      <c r="C54" s="155"/>
      <c r="D54" s="155"/>
      <c r="E54" s="155"/>
      <c r="F54" s="155"/>
      <c r="G54" s="164"/>
      <c r="H54" s="164"/>
      <c r="I54" s="164"/>
      <c r="J54" s="164"/>
      <c r="K54" s="164"/>
      <c r="L54" s="164"/>
      <c r="M54" s="164"/>
      <c r="N54" s="155"/>
      <c r="O54" s="155"/>
      <c r="P54" s="155"/>
      <c r="Q54" s="155"/>
      <c r="R54" s="155"/>
      <c r="S54" s="155"/>
      <c r="T54" s="155"/>
      <c r="U54" s="155"/>
      <c r="V54" s="155"/>
      <c r="W54" s="165"/>
      <c r="X54" s="165"/>
      <c r="Y54" s="16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77"/>
      <c r="DJ54" s="50"/>
      <c r="DK54" s="47"/>
      <c r="DL54" s="43"/>
      <c r="DM54" s="43"/>
      <c r="DN54" s="48"/>
      <c r="DO54" s="43"/>
      <c r="DP54" s="43"/>
    </row>
    <row r="55" spans="2:120" ht="12" customHeight="1">
      <c r="B55" s="56"/>
      <c r="C55" s="155"/>
      <c r="D55" s="155"/>
      <c r="E55" s="155"/>
      <c r="F55" s="155"/>
      <c r="G55" s="164"/>
      <c r="H55" s="164"/>
      <c r="I55" s="164"/>
      <c r="J55" s="164"/>
      <c r="K55" s="164"/>
      <c r="L55" s="164"/>
      <c r="M55" s="164"/>
      <c r="N55" s="155"/>
      <c r="O55" s="155"/>
      <c r="P55" s="155"/>
      <c r="Q55" s="155"/>
      <c r="R55" s="155"/>
      <c r="S55" s="155"/>
      <c r="T55" s="155"/>
      <c r="U55" s="155"/>
      <c r="V55" s="155"/>
      <c r="W55" s="165"/>
      <c r="X55" s="165"/>
      <c r="Y55" s="16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77"/>
      <c r="DJ55" s="50"/>
      <c r="DK55" s="47"/>
      <c r="DL55" s="43"/>
      <c r="DM55" s="43"/>
      <c r="DN55" s="48"/>
      <c r="DO55" s="43"/>
      <c r="DP55" s="43"/>
    </row>
    <row r="56" spans="2:120" ht="12" customHeight="1">
      <c r="B56" s="56"/>
      <c r="C56" s="157"/>
      <c r="D56" s="157"/>
      <c r="E56" s="157"/>
      <c r="F56" s="157"/>
      <c r="G56" s="166"/>
      <c r="H56" s="166"/>
      <c r="I56" s="166"/>
      <c r="J56" s="166"/>
      <c r="K56" s="166"/>
      <c r="L56" s="166"/>
      <c r="M56" s="166"/>
      <c r="N56" s="157"/>
      <c r="O56" s="157"/>
      <c r="P56" s="157"/>
      <c r="Q56" s="157"/>
      <c r="R56" s="157"/>
      <c r="S56" s="157"/>
      <c r="T56" s="157"/>
      <c r="U56" s="157"/>
      <c r="V56" s="157"/>
      <c r="W56" s="167"/>
      <c r="X56" s="167"/>
      <c r="Y56" s="16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77"/>
      <c r="DJ56" s="50"/>
      <c r="DK56" s="47"/>
      <c r="DL56" s="43"/>
      <c r="DM56" s="43"/>
      <c r="DN56" s="48"/>
      <c r="DO56" s="43"/>
      <c r="DP56" s="43"/>
    </row>
    <row r="57" spans="2:120" ht="12" customHeight="1">
      <c r="B57" s="56"/>
      <c r="C57" s="168" t="s">
        <v>0</v>
      </c>
      <c r="D57" s="168"/>
      <c r="E57" s="168"/>
      <c r="F57" s="168"/>
      <c r="G57" s="168" t="s">
        <v>47</v>
      </c>
      <c r="H57" s="168"/>
      <c r="I57" s="168"/>
      <c r="J57" s="168"/>
      <c r="K57" s="168"/>
      <c r="L57" s="168"/>
      <c r="M57" s="168"/>
      <c r="N57" s="168">
        <f>SUM(N53:P56)</f>
        <v>0</v>
      </c>
      <c r="O57" s="168"/>
      <c r="P57" s="168"/>
      <c r="Q57" s="168">
        <f>SUM(Q53:S56)</f>
        <v>0</v>
      </c>
      <c r="R57" s="168"/>
      <c r="S57" s="168"/>
      <c r="T57" s="168">
        <f>SUM(T53:V56)</f>
        <v>0</v>
      </c>
      <c r="U57" s="168"/>
      <c r="V57" s="168"/>
      <c r="W57" s="168">
        <f>SUM(W53:Y56)</f>
        <v>0</v>
      </c>
      <c r="X57" s="168"/>
      <c r="Y57" s="168"/>
      <c r="Z57" s="168">
        <f>SUM(Z53:AB56)</f>
        <v>0</v>
      </c>
      <c r="AA57" s="168"/>
      <c r="AB57" s="168"/>
      <c r="AC57" s="168">
        <f>SUM(AC53:AE56)</f>
        <v>0</v>
      </c>
      <c r="AD57" s="168"/>
      <c r="AE57" s="168"/>
      <c r="AF57" s="168">
        <f>SUM(AF53:AH56)</f>
        <v>0</v>
      </c>
      <c r="AG57" s="168"/>
      <c r="AH57" s="168"/>
      <c r="AI57" s="168" t="s">
        <v>47</v>
      </c>
      <c r="AJ57" s="168"/>
      <c r="AK57" s="168"/>
      <c r="AL57" s="168"/>
      <c r="AM57" s="77"/>
      <c r="DJ57" s="50" t="e">
        <f>TRUNC(#REF!/10)</f>
        <v>#REF!</v>
      </c>
      <c r="DK57" s="47" t="e">
        <f>TRUNC(RIGHT(DJ57))</f>
        <v>#REF!</v>
      </c>
      <c r="DL57" s="43" t="e">
        <f>DK57</f>
        <v>#REF!</v>
      </c>
      <c r="DM57" s="43"/>
      <c r="DN57" s="43" t="e">
        <f>IF(DK57=1,DN58,IF(DK57=2,#REF!,IF(DK57=3,#REF!,IF(DK57=4,#REF!,IF(DK57=5,#REF!,IF(DK57=6,#REF!,IF(DK57=7,#REF!,IF(DK57=8,#REF!,#REF!))))))))</f>
        <v>#REF!</v>
      </c>
      <c r="DO57" s="43"/>
      <c r="DP57" s="43"/>
    </row>
    <row r="58" spans="2:120" ht="12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69"/>
      <c r="O58" s="69"/>
      <c r="P58" s="70"/>
      <c r="Q58" s="71"/>
      <c r="R58" s="71"/>
      <c r="S58" s="71"/>
      <c r="T58" s="71"/>
      <c r="U58" s="70"/>
      <c r="V58" s="72"/>
      <c r="W58" s="72"/>
      <c r="X58" s="60"/>
      <c r="Y58" s="60"/>
      <c r="Z58" s="60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77"/>
      <c r="DJ58" s="43"/>
      <c r="DK58" s="43"/>
      <c r="DL58" s="43"/>
      <c r="DM58" s="43" t="s">
        <v>43</v>
      </c>
      <c r="DN58" s="43" t="s">
        <v>44</v>
      </c>
      <c r="DO58" s="43"/>
      <c r="DP58" s="43"/>
    </row>
    <row r="59" spans="2:120" ht="12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69"/>
      <c r="O59" s="69"/>
      <c r="P59" s="70"/>
      <c r="Q59" s="71"/>
      <c r="R59" s="71"/>
      <c r="S59" s="71"/>
      <c r="T59" s="71"/>
      <c r="U59" s="70"/>
      <c r="V59" s="72"/>
      <c r="W59" s="72"/>
      <c r="X59" s="60"/>
      <c r="Y59" s="60"/>
      <c r="Z59" s="60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77"/>
      <c r="DJ59" s="43"/>
      <c r="DK59" s="43"/>
      <c r="DL59" s="43"/>
      <c r="DM59" s="43"/>
      <c r="DN59" s="43"/>
      <c r="DO59" s="43"/>
      <c r="DP59" s="43"/>
    </row>
    <row r="60" spans="2:120" ht="12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9"/>
      <c r="O60" s="69"/>
      <c r="P60" s="70"/>
      <c r="Q60" s="71"/>
      <c r="R60" s="71"/>
      <c r="S60" s="71"/>
      <c r="T60" s="71"/>
      <c r="U60" s="70"/>
      <c r="V60" s="72"/>
      <c r="W60" s="72"/>
      <c r="X60" s="60"/>
      <c r="Y60" s="60"/>
      <c r="Z60" s="60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77"/>
      <c r="DJ60" s="43"/>
      <c r="DK60" s="43"/>
      <c r="DL60" s="43"/>
      <c r="DM60" s="43"/>
      <c r="DN60" s="43"/>
      <c r="DO60" s="43"/>
      <c r="DP60" s="43"/>
    </row>
    <row r="61" spans="2:120" ht="12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69"/>
      <c r="O61" s="69"/>
      <c r="P61" s="70"/>
      <c r="Q61" s="71"/>
      <c r="R61" s="71"/>
      <c r="S61" s="71"/>
      <c r="T61" s="71"/>
      <c r="U61" s="70"/>
      <c r="V61" s="72"/>
      <c r="W61" s="60"/>
      <c r="X61" s="60"/>
      <c r="Y61" s="60"/>
      <c r="Z61" s="60"/>
      <c r="AA61" s="60"/>
      <c r="AB61" s="60"/>
      <c r="AC61" s="60"/>
      <c r="AD61" s="57"/>
      <c r="AE61" s="57"/>
      <c r="AF61" s="57"/>
      <c r="AG61" s="57"/>
      <c r="AH61" s="57"/>
      <c r="AI61" s="57"/>
      <c r="AJ61" s="57"/>
      <c r="AK61" s="57"/>
      <c r="AL61" s="57"/>
      <c r="AM61" s="77"/>
      <c r="DJ61" s="43"/>
      <c r="DK61" s="43"/>
      <c r="DL61" s="43"/>
      <c r="DM61" s="43"/>
      <c r="DN61" s="43"/>
      <c r="DO61" s="43"/>
      <c r="DP61" s="43"/>
    </row>
    <row r="62" spans="2:120" ht="12" customHeight="1">
      <c r="B62" s="56"/>
      <c r="C62" s="169" t="s">
        <v>81</v>
      </c>
      <c r="D62" s="169"/>
      <c r="E62" s="169"/>
      <c r="F62" s="169"/>
      <c r="G62" s="169"/>
      <c r="H62" s="169"/>
      <c r="I62" s="169"/>
      <c r="J62" s="169"/>
      <c r="K62" s="169"/>
      <c r="L62" s="60"/>
      <c r="M62" s="60"/>
      <c r="N62" s="60"/>
      <c r="O62" s="60"/>
      <c r="P62" s="73"/>
      <c r="Q62" s="74"/>
      <c r="R62" s="74"/>
      <c r="S62" s="74"/>
      <c r="T62" s="74"/>
      <c r="U62" s="73"/>
      <c r="V62" s="75"/>
      <c r="W62" s="60"/>
      <c r="X62" s="60"/>
      <c r="Y62" s="60"/>
      <c r="Z62" s="60"/>
      <c r="AA62" s="60"/>
      <c r="AB62" s="60"/>
      <c r="AC62" s="60"/>
      <c r="AD62" s="57"/>
      <c r="AE62" s="57"/>
      <c r="AF62" s="57"/>
      <c r="AG62" s="57"/>
      <c r="AH62" s="57"/>
      <c r="AI62" s="57"/>
      <c r="AJ62" s="57"/>
      <c r="AK62" s="57"/>
      <c r="AL62" s="57"/>
      <c r="AM62" s="77"/>
      <c r="DJ62" s="35"/>
      <c r="DK62" s="36"/>
      <c r="DL62" s="36"/>
      <c r="DM62" s="36"/>
      <c r="DN62" s="37" t="e">
        <f>#REF!</f>
        <v>#REF!</v>
      </c>
      <c r="DO62" s="35"/>
      <c r="DP62" s="38"/>
    </row>
    <row r="63" spans="2:120" ht="12" customHeight="1">
      <c r="B63" s="56"/>
      <c r="C63" s="169"/>
      <c r="D63" s="169"/>
      <c r="E63" s="169"/>
      <c r="F63" s="169"/>
      <c r="G63" s="169"/>
      <c r="H63" s="169"/>
      <c r="I63" s="169"/>
      <c r="J63" s="169"/>
      <c r="K63" s="169"/>
      <c r="L63" s="60"/>
      <c r="M63" s="60"/>
      <c r="N63" s="60"/>
      <c r="O63" s="135"/>
      <c r="P63" s="135"/>
      <c r="Q63" s="135"/>
      <c r="R63" s="135"/>
      <c r="S63" s="135"/>
      <c r="T63" s="135"/>
      <c r="U63" s="135"/>
      <c r="V63" s="113"/>
      <c r="W63" s="113"/>
      <c r="X63" s="135"/>
      <c r="Y63" s="135"/>
      <c r="Z63" s="135"/>
      <c r="AA63" s="135"/>
      <c r="AB63" s="135"/>
      <c r="AC63" s="135"/>
      <c r="AD63" s="135"/>
      <c r="AE63" s="113"/>
      <c r="AF63" s="113"/>
      <c r="AG63" s="113"/>
      <c r="AH63" s="113"/>
      <c r="AI63" s="113"/>
      <c r="AJ63" s="113"/>
      <c r="AK63" s="113"/>
      <c r="AL63" s="57"/>
      <c r="AM63" s="77"/>
      <c r="DJ63" s="39" t="s">
        <v>1</v>
      </c>
      <c r="DK63" s="40" t="e">
        <f>SUBSTITUTE(#REF!,#REF!,#REF!,1)</f>
        <v>#REF!</v>
      </c>
      <c r="DL63" s="39"/>
      <c r="DM63" s="39"/>
      <c r="DN63" s="41"/>
      <c r="DO63" s="39"/>
      <c r="DP63" s="39"/>
    </row>
    <row r="64" spans="2:120" ht="12" customHeight="1">
      <c r="B64" s="56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70" t="s">
        <v>63</v>
      </c>
      <c r="P64" s="170"/>
      <c r="Q64" s="170"/>
      <c r="R64" s="170"/>
      <c r="S64" s="170"/>
      <c r="T64" s="170"/>
      <c r="U64" s="170"/>
      <c r="V64" s="113"/>
      <c r="W64" s="113"/>
      <c r="X64" s="170" t="s">
        <v>82</v>
      </c>
      <c r="Y64" s="170"/>
      <c r="Z64" s="170"/>
      <c r="AA64" s="170"/>
      <c r="AB64" s="170"/>
      <c r="AC64" s="170"/>
      <c r="AD64" s="170"/>
      <c r="AE64" s="113"/>
      <c r="AF64" s="113"/>
      <c r="AG64" s="113"/>
      <c r="AH64" s="113"/>
      <c r="AI64" s="113"/>
      <c r="AJ64" s="113"/>
      <c r="AK64" s="113"/>
      <c r="AL64" s="76"/>
      <c r="AM64" s="77"/>
      <c r="DJ64" s="39" t="s">
        <v>3</v>
      </c>
      <c r="DK64" s="40" t="e">
        <f>SUBSTITUTE(#REF!,#REF!,#REF!,1)</f>
        <v>#REF!</v>
      </c>
      <c r="DL64" s="39"/>
      <c r="DM64" s="39"/>
      <c r="DN64" s="39"/>
      <c r="DO64" s="39"/>
      <c r="DP64" s="39"/>
    </row>
    <row r="65" spans="2:120" ht="12" customHeight="1">
      <c r="B65" s="56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1"/>
      <c r="P65" s="111"/>
      <c r="Q65" s="111"/>
      <c r="R65" s="111"/>
      <c r="S65" s="111"/>
      <c r="T65" s="111"/>
      <c r="U65" s="111"/>
      <c r="V65" s="113"/>
      <c r="W65" s="113"/>
      <c r="X65" s="111"/>
      <c r="Y65" s="111"/>
      <c r="Z65" s="111"/>
      <c r="AA65" s="111"/>
      <c r="AB65" s="111"/>
      <c r="AC65" s="111"/>
      <c r="AD65" s="111"/>
      <c r="AE65" s="113"/>
      <c r="AF65" s="113"/>
      <c r="AG65" s="113"/>
      <c r="AH65" s="113"/>
      <c r="AI65" s="113"/>
      <c r="AJ65" s="113"/>
      <c r="AK65" s="113"/>
      <c r="AL65" s="76"/>
      <c r="AM65" s="77"/>
      <c r="DJ65" s="39"/>
      <c r="DK65" s="40"/>
      <c r="DL65" s="39"/>
      <c r="DM65" s="39"/>
      <c r="DN65" s="39"/>
      <c r="DO65" s="39"/>
      <c r="DP65" s="39"/>
    </row>
    <row r="66" spans="2:120" ht="11.25" customHeight="1">
      <c r="B66" s="56"/>
      <c r="C66" s="171" t="s">
        <v>83</v>
      </c>
      <c r="D66" s="171"/>
      <c r="E66" s="171"/>
      <c r="F66" s="171"/>
      <c r="G66" s="171"/>
      <c r="H66" s="171"/>
      <c r="I66" s="171"/>
      <c r="J66" s="113"/>
      <c r="K66" s="113"/>
      <c r="L66" s="113"/>
      <c r="M66" s="113"/>
      <c r="N66" s="113"/>
      <c r="O66" s="135"/>
      <c r="P66" s="135"/>
      <c r="Q66" s="135"/>
      <c r="R66" s="135"/>
      <c r="S66" s="135"/>
      <c r="T66" s="135"/>
      <c r="U66" s="135"/>
      <c r="V66" s="113"/>
      <c r="W66" s="113"/>
      <c r="X66" s="135"/>
      <c r="Y66" s="135"/>
      <c r="Z66" s="135"/>
      <c r="AA66" s="135"/>
      <c r="AB66" s="135"/>
      <c r="AC66" s="135"/>
      <c r="AD66" s="135"/>
      <c r="AE66" s="113"/>
      <c r="AF66" s="113"/>
      <c r="AG66" s="113"/>
      <c r="AH66" s="113"/>
      <c r="AI66" s="113"/>
      <c r="AJ66" s="113"/>
      <c r="AK66" s="113"/>
      <c r="AL66" s="57"/>
      <c r="AM66" s="77"/>
      <c r="DJ66" s="39"/>
      <c r="DK66" s="40"/>
      <c r="DL66" s="39"/>
      <c r="DM66" s="39"/>
      <c r="DN66" s="39"/>
      <c r="DO66" s="39"/>
      <c r="DP66" s="39"/>
    </row>
    <row r="67" spans="2:120" ht="11.25" customHeight="1">
      <c r="B67" s="56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70" t="s">
        <v>63</v>
      </c>
      <c r="P67" s="170"/>
      <c r="Q67" s="170"/>
      <c r="R67" s="170"/>
      <c r="S67" s="170"/>
      <c r="T67" s="170"/>
      <c r="U67" s="170"/>
      <c r="V67" s="113"/>
      <c r="W67" s="113"/>
      <c r="X67" s="170" t="s">
        <v>82</v>
      </c>
      <c r="Y67" s="170"/>
      <c r="Z67" s="170"/>
      <c r="AA67" s="170"/>
      <c r="AB67" s="170"/>
      <c r="AC67" s="170"/>
      <c r="AD67" s="170"/>
      <c r="AE67" s="113"/>
      <c r="AF67" s="113"/>
      <c r="AG67" s="113"/>
      <c r="AH67" s="113"/>
      <c r="AI67" s="113"/>
      <c r="AJ67" s="113"/>
      <c r="AK67" s="113"/>
      <c r="AL67" s="57"/>
      <c r="AM67" s="77"/>
      <c r="DJ67" s="39"/>
      <c r="DK67" s="40"/>
      <c r="DL67" s="39"/>
      <c r="DM67" s="39"/>
      <c r="DN67" s="39"/>
      <c r="DO67" s="39"/>
      <c r="DP67" s="39"/>
    </row>
    <row r="68" spans="2:120" ht="11.25" customHeight="1">
      <c r="B68" s="56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1"/>
      <c r="P68" s="111"/>
      <c r="Q68" s="111"/>
      <c r="R68" s="111"/>
      <c r="S68" s="111"/>
      <c r="T68" s="111"/>
      <c r="U68" s="111"/>
      <c r="V68" s="113"/>
      <c r="W68" s="113"/>
      <c r="X68" s="111"/>
      <c r="Y68" s="111"/>
      <c r="Z68" s="111"/>
      <c r="AA68" s="111"/>
      <c r="AB68" s="111"/>
      <c r="AC68" s="111"/>
      <c r="AD68" s="111"/>
      <c r="AE68" s="113"/>
      <c r="AF68" s="113"/>
      <c r="AG68" s="113"/>
      <c r="AH68" s="113"/>
      <c r="AI68" s="113"/>
      <c r="AJ68" s="113"/>
      <c r="AK68" s="113"/>
      <c r="AL68" s="57"/>
      <c r="AM68" s="77"/>
      <c r="DJ68" s="39"/>
      <c r="DK68" s="40"/>
      <c r="DL68" s="39"/>
      <c r="DM68" s="39"/>
      <c r="DN68" s="39"/>
      <c r="DO68" s="39"/>
      <c r="DP68" s="39"/>
    </row>
    <row r="69" spans="2:120" ht="11.25" customHeight="1">
      <c r="B69" s="56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1"/>
      <c r="P69" s="111"/>
      <c r="Q69" s="111"/>
      <c r="R69" s="111"/>
      <c r="S69" s="111"/>
      <c r="T69" s="111"/>
      <c r="U69" s="111"/>
      <c r="V69" s="113"/>
      <c r="W69" s="113"/>
      <c r="X69" s="111"/>
      <c r="Y69" s="111"/>
      <c r="Z69" s="111"/>
      <c r="AA69" s="111"/>
      <c r="AB69" s="111"/>
      <c r="AC69" s="111"/>
      <c r="AD69" s="111"/>
      <c r="AE69" s="113"/>
      <c r="AF69" s="113"/>
      <c r="AG69" s="113"/>
      <c r="AH69" s="113"/>
      <c r="AI69" s="113"/>
      <c r="AJ69" s="113"/>
      <c r="AK69" s="113"/>
      <c r="AL69" s="57"/>
      <c r="AM69" s="77"/>
      <c r="DJ69" s="39"/>
      <c r="DK69" s="40"/>
      <c r="DL69" s="39"/>
      <c r="DM69" s="39"/>
      <c r="DN69" s="39"/>
      <c r="DO69" s="39"/>
      <c r="DP69" s="39"/>
    </row>
    <row r="70" spans="2:120" ht="11.25" customHeight="1">
      <c r="B70" s="56"/>
      <c r="C70" s="172" t="s">
        <v>101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77"/>
      <c r="DJ70" s="39"/>
      <c r="DK70" s="40"/>
      <c r="DL70" s="39"/>
      <c r="DM70" s="39"/>
      <c r="DN70" s="39"/>
      <c r="DO70" s="39"/>
      <c r="DP70" s="39"/>
    </row>
    <row r="71" spans="2:120" ht="11.25" customHeight="1">
      <c r="B71" s="56"/>
      <c r="C71" s="172" t="s">
        <v>102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77"/>
      <c r="DJ71" s="39"/>
      <c r="DK71" s="40"/>
      <c r="DL71" s="39"/>
      <c r="DM71" s="39"/>
      <c r="DN71" s="39"/>
      <c r="DO71" s="39"/>
      <c r="DP71" s="39"/>
    </row>
    <row r="72" spans="2:120" ht="11.25" customHeight="1">
      <c r="B72" s="56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57"/>
      <c r="AM72" s="77"/>
      <c r="DJ72" s="39"/>
      <c r="DK72" s="40"/>
      <c r="DL72" s="39"/>
      <c r="DM72" s="39"/>
      <c r="DN72" s="39"/>
      <c r="DO72" s="39"/>
      <c r="DP72" s="39"/>
    </row>
    <row r="73" spans="2:120" ht="11.25" customHeight="1">
      <c r="B73" s="56"/>
      <c r="C73" s="173" t="s">
        <v>84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77"/>
      <c r="DJ73" s="39"/>
      <c r="DK73" s="40"/>
      <c r="DL73" s="39"/>
      <c r="DM73" s="39"/>
      <c r="DN73" s="39"/>
      <c r="DO73" s="39"/>
      <c r="DP73" s="39"/>
    </row>
    <row r="74" spans="2:120" ht="11.25" customHeight="1">
      <c r="B74" s="56"/>
      <c r="C74" s="173" t="s">
        <v>85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77"/>
      <c r="DJ74" s="39"/>
      <c r="DK74" s="40"/>
      <c r="DL74" s="39"/>
      <c r="DM74" s="39"/>
      <c r="DN74" s="39"/>
      <c r="DO74" s="39"/>
      <c r="DP74" s="39"/>
    </row>
    <row r="75" spans="2:120" ht="11.25" customHeight="1">
      <c r="B75" s="56"/>
      <c r="C75" s="173" t="s">
        <v>86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77"/>
      <c r="DJ75" s="39"/>
      <c r="DK75" s="40"/>
      <c r="DL75" s="39"/>
      <c r="DM75" s="39"/>
      <c r="DN75" s="39"/>
      <c r="DO75" s="39"/>
      <c r="DP75" s="39"/>
    </row>
    <row r="76" spans="2:120" ht="11.25" customHeight="1">
      <c r="B76" s="56"/>
      <c r="C76" s="173" t="s">
        <v>87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77"/>
      <c r="DJ76" s="39"/>
      <c r="DK76" s="40"/>
      <c r="DL76" s="39"/>
      <c r="DM76" s="39"/>
      <c r="DN76" s="39"/>
      <c r="DO76" s="39"/>
      <c r="DP76" s="39"/>
    </row>
    <row r="77" spans="2:120" ht="12" customHeight="1">
      <c r="B77" s="56"/>
      <c r="C77" s="173" t="s">
        <v>88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77"/>
      <c r="DJ77" s="50" t="e">
        <f>TRUNC(DJ79/10)</f>
        <v>#REF!</v>
      </c>
      <c r="DK77" s="47" t="e">
        <f>TRUNC(RIGHT(DJ77))</f>
        <v>#REF!</v>
      </c>
      <c r="DL77" s="43" t="e">
        <f>IF(#REF!=1,DK77+10,IF(DK77=0,0,DK77))</f>
        <v>#REF!</v>
      </c>
      <c r="DM77" s="43" t="e">
        <f>IF(AND(DL77&gt;9,DL77&lt;16),IF(DL77=10,DM86,IF(DL77=11,DM87,IF(DL77=12,DM88,IF(DL77=13,DM89,IF(DL77=14,DM91,IF(DL77=15,DM92,)))))),"")</f>
        <v>#REF!</v>
      </c>
      <c r="DN77" s="48" t="e">
        <f>IF(DK77=1,DK86,IF(DK77=2,DK87,IF(DK77=3,DJ88,IF(DK77=4,DJ89,IF(DK77=5,DJ91,IF(DK77=6,DJ92,IF(DK77=7,DJ93,IF(DK77=8,DJ94,DJ95))))))))</f>
        <v>#REF!</v>
      </c>
      <c r="DO77" s="43" t="e">
        <f>IF(AND(DL77&gt;15,DL77&lt;20),IF(DL77=16,DM93,IF(DL77=17,DM94,IF(DL77=18,DM95,IF(DL77=19,DM96,)))),"")</f>
        <v>#REF!</v>
      </c>
      <c r="DP77" s="43"/>
    </row>
    <row r="78" spans="2:120" ht="12" customHeight="1">
      <c r="B78" s="56"/>
      <c r="C78" s="174" t="s">
        <v>89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77"/>
      <c r="DJ78" s="50"/>
      <c r="DK78" s="47"/>
      <c r="DL78" s="43"/>
      <c r="DM78" s="43"/>
      <c r="DN78" s="48" t="e">
        <f>#REF!*100+#REF!*10+DK77</f>
        <v>#REF!</v>
      </c>
      <c r="DO78" s="43" t="e">
        <f>IF(DN78=0,"",IF(#REF!=1,"тысяч ",IF(DK77=1,"тысяча ",IF(OR(DK77=2,DK77=3,DK77=4),"тысячи ","тысяч "))))</f>
        <v>#REF!</v>
      </c>
      <c r="DP78" s="43"/>
    </row>
    <row r="79" spans="2:120" ht="12" customHeight="1">
      <c r="B79" s="56"/>
      <c r="C79" s="173" t="s">
        <v>90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77"/>
      <c r="DJ79" s="50" t="e">
        <f>TRUNC(DJ80/10)</f>
        <v>#REF!</v>
      </c>
      <c r="DK79" s="47" t="e">
        <f>TRUNC(RIGHT(DJ79))</f>
        <v>#REF!</v>
      </c>
      <c r="DL79" s="43" t="e">
        <f>DK79</f>
        <v>#REF!</v>
      </c>
      <c r="DM79" s="43"/>
      <c r="DN79" s="43" t="e">
        <f>IF(DK79=1,DN96,IF(DK79=2,DP87,IF(DK79=3,DP88,IF(DK79=4,DP89,IF(DK79=5,DP91,IF(DK79=6,DP92,IF(DK79=7,DP93,IF(DK79=8,DP94,DP95))))))))</f>
        <v>#REF!</v>
      </c>
      <c r="DO79" s="43"/>
      <c r="DP79" s="43"/>
    </row>
    <row r="80" spans="2:120" ht="12" customHeight="1">
      <c r="B80" s="56"/>
      <c r="C80" s="173" t="s">
        <v>91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77"/>
      <c r="DJ80" s="50" t="e">
        <f>TRUNC(DJ81/10)</f>
        <v>#REF!</v>
      </c>
      <c r="DK80" s="51" t="e">
        <f>TRUNC(RIGHT(DJ80))</f>
        <v>#REF!</v>
      </c>
      <c r="DL80" s="43" t="e">
        <f>IF(DK80=1,"",DK80)</f>
        <v>#REF!</v>
      </c>
      <c r="DM80" s="43"/>
      <c r="DN80" s="48" t="e">
        <f>IF(OR(DL80=0,DK80=1),"",IF(DL80=2,DN87,IF(DL80=3,DN88,IF(DL80=4,DN89,IF(DL80=5,DN91,IF(DL80=6,DN92,IF(DL80=7,DN93,IF(DL80=8,DN94,DN95))))))))</f>
        <v>#REF!</v>
      </c>
      <c r="DO80" s="43"/>
      <c r="DP80" s="47"/>
    </row>
    <row r="81" spans="2:120" ht="12" customHeight="1">
      <c r="B81" s="56"/>
      <c r="C81" s="173" t="s">
        <v>92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77"/>
      <c r="DJ81" s="50" t="e">
        <f>#REF!</f>
        <v>#REF!</v>
      </c>
      <c r="DK81" s="47" t="e">
        <f>TRUNC(RIGHT(DJ81))</f>
        <v>#REF!</v>
      </c>
      <c r="DL81" s="43" t="e">
        <f>IF(DK80=1,DK81+10,IF(DK81=0,0,DK81))</f>
        <v>#REF!</v>
      </c>
      <c r="DM81" s="43" t="e">
        <f>IF(AND(DL81&gt;9,DL81&lt;16),IF(DL81=10,DM86,IF(DL81=11,DM87,IF(DL81=12,DM88,IF(DL81=13,DM89,IF(DL81=14,DM91,IF(DL81=15,DM92,)))))),"")</f>
        <v>#REF!</v>
      </c>
      <c r="DN81" s="48" t="e">
        <f>IF(DK81=1,DJ86,IF(DK81=2,DJ87,IF(DK81=3,DJ88,IF(DK81=4,DJ89,IF(DK81=5,DJ91,IF(DK81=6,DJ92,IF(DK81=7,DJ93,IF(DK81=8,DJ94,DJ95))))))))</f>
        <v>#REF!</v>
      </c>
      <c r="DO81" s="43" t="e">
        <f>IF(AND(DL81&gt;15,DL81&lt;20),IF(DL81=16,DM93,IF(DL81=17,DM94,IF(DL81=18,DM95,IF(DL81=19,DM96,)))),"")</f>
        <v>#REF!</v>
      </c>
      <c r="DP81" s="47"/>
    </row>
    <row r="82" spans="2:120" ht="12" customHeight="1">
      <c r="B82" s="56"/>
      <c r="C82" s="174" t="s">
        <v>93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77"/>
      <c r="DJ82" s="49"/>
      <c r="DK82" s="51"/>
      <c r="DL82" s="47"/>
      <c r="DM82" s="43"/>
      <c r="DN82" s="48" t="e">
        <f>DK79*100+DK80*10+DK81</f>
        <v>#REF!</v>
      </c>
      <c r="DO82" s="43" t="e">
        <f>IF(DN82+DN78+#REF!+#REF!=0,"ноль рублей ",IF(DL81=1,"рубль ",IF(OR(DL81=2,DL81=3,DL81=4),"рубля ","рублей ")))</f>
        <v>#REF!</v>
      </c>
      <c r="DP82" s="47"/>
    </row>
    <row r="83" spans="2:120" ht="12" customHeight="1">
      <c r="B83" s="56"/>
      <c r="C83" s="173" t="s">
        <v>94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77"/>
      <c r="DJ83" s="52" t="e">
        <f>ROUND(100*(DN62-#REF!),0)</f>
        <v>#REF!</v>
      </c>
      <c r="DK83" s="43"/>
      <c r="DL83" s="47" t="e">
        <f>TRUNC(DJ83/10)</f>
        <v>#REF!</v>
      </c>
      <c r="DM83" s="43"/>
      <c r="DN83" s="48" t="e">
        <f>IF(OR(DL83=1,DL83=0),"",IF(DL83=2,DN87,IF(DL83=3,DN88,IF(DL83=4,DN89,IF(DL83=5,DN91,IF(DL83=6,DN92,IF(DL83=7,DN93,IF(DL83=8,DN94,DN95))))))))</f>
        <v>#REF!</v>
      </c>
      <c r="DO83" s="43"/>
      <c r="DP83" s="43"/>
    </row>
    <row r="84" spans="2:120" ht="12" customHeight="1">
      <c r="B84" s="56"/>
      <c r="C84" s="173" t="s">
        <v>95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77"/>
      <c r="DJ84" s="43"/>
      <c r="DK84" s="43"/>
      <c r="DL84" s="47" t="e">
        <f>TRUNC(DJ83-DL83*10)</f>
        <v>#REF!</v>
      </c>
      <c r="DM84" s="43"/>
      <c r="DN84" s="48" t="e">
        <f>IF(DL84=1,DK86,IF(DL84=2,DK87,IF(DL84=3,DJ88,IF(DL84=4,DJ89,IF(DL84=5,DJ91,IF(DL84=6,DJ92,IF(DL84=7,DJ93,IF(DL84=8,DJ94,DJ95))))))))</f>
        <v>#REF!</v>
      </c>
      <c r="DO84" s="43"/>
      <c r="DP84" s="43"/>
    </row>
    <row r="85" spans="2:120" ht="12" customHeight="1">
      <c r="B85" s="56"/>
      <c r="C85" s="173" t="s">
        <v>96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77"/>
      <c r="DJ85" s="43"/>
      <c r="DK85" s="43"/>
      <c r="DL85" s="43"/>
      <c r="DM85" s="43"/>
      <c r="DN85" s="43"/>
      <c r="DO85" s="43" t="s">
        <v>48</v>
      </c>
      <c r="DP85" s="43"/>
    </row>
    <row r="86" spans="2:120" ht="12" customHeight="1">
      <c r="B86" s="56"/>
      <c r="C86" s="173" t="s">
        <v>97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77"/>
      <c r="DJ86" s="43" t="s">
        <v>7</v>
      </c>
      <c r="DK86" s="43" t="s">
        <v>8</v>
      </c>
      <c r="DL86" s="43"/>
      <c r="DM86" s="43" t="s">
        <v>9</v>
      </c>
      <c r="DN86" s="43"/>
      <c r="DO86" s="43"/>
      <c r="DP86" s="43"/>
    </row>
    <row r="87" spans="2:120" ht="12" customHeight="1">
      <c r="B87" s="56"/>
      <c r="C87" s="173" t="s">
        <v>98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77"/>
      <c r="DJ87" s="43" t="s">
        <v>10</v>
      </c>
      <c r="DK87" s="43" t="s">
        <v>11</v>
      </c>
      <c r="DL87" s="43"/>
      <c r="DM87" s="43" t="s">
        <v>12</v>
      </c>
      <c r="DN87" s="43" t="s">
        <v>13</v>
      </c>
      <c r="DO87" s="43"/>
      <c r="DP87" s="43" t="s">
        <v>14</v>
      </c>
    </row>
    <row r="88" spans="2:120" ht="12" customHeight="1">
      <c r="B88" s="56"/>
      <c r="C88" s="173" t="s">
        <v>99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77"/>
      <c r="DJ88" s="43" t="s">
        <v>15</v>
      </c>
      <c r="DK88" s="43"/>
      <c r="DL88" s="43"/>
      <c r="DM88" s="43" t="s">
        <v>16</v>
      </c>
      <c r="DN88" s="43" t="s">
        <v>17</v>
      </c>
      <c r="DO88" s="43"/>
      <c r="DP88" s="43" t="s">
        <v>18</v>
      </c>
    </row>
    <row r="89" spans="2:120" ht="12" customHeight="1">
      <c r="B89" s="56"/>
      <c r="C89" s="174" t="s">
        <v>100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77"/>
      <c r="DJ89" s="43" t="s">
        <v>19</v>
      </c>
      <c r="DK89" s="43"/>
      <c r="DL89" s="43"/>
      <c r="DM89" s="43" t="s">
        <v>20</v>
      </c>
      <c r="DN89" s="43" t="s">
        <v>21</v>
      </c>
      <c r="DO89" s="43"/>
      <c r="DP89" s="43" t="s">
        <v>22</v>
      </c>
    </row>
    <row r="90" spans="2:120" ht="12" customHeight="1">
      <c r="B90" s="56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77"/>
      <c r="DJ90" s="43"/>
      <c r="DK90" s="43"/>
      <c r="DL90" s="43"/>
      <c r="DM90" s="43"/>
      <c r="DN90" s="43"/>
      <c r="DO90" s="43"/>
      <c r="DP90" s="43"/>
    </row>
    <row r="91" spans="2:120" ht="12" customHeight="1" thickBot="1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7"/>
      <c r="DJ91" s="43" t="s">
        <v>23</v>
      </c>
      <c r="DK91" s="43"/>
      <c r="DL91" s="43"/>
      <c r="DM91" s="43" t="s">
        <v>24</v>
      </c>
      <c r="DN91" s="43" t="s">
        <v>25</v>
      </c>
      <c r="DO91" s="43"/>
      <c r="DP91" s="43" t="s">
        <v>26</v>
      </c>
    </row>
    <row r="92" spans="114:120" ht="12" customHeight="1">
      <c r="DJ92" s="43" t="s">
        <v>27</v>
      </c>
      <c r="DK92" s="43"/>
      <c r="DL92" s="43"/>
      <c r="DM92" s="43" t="s">
        <v>28</v>
      </c>
      <c r="DN92" s="43" t="s">
        <v>29</v>
      </c>
      <c r="DO92" s="43"/>
      <c r="DP92" s="43" t="s">
        <v>30</v>
      </c>
    </row>
    <row r="93" spans="114:120" ht="12" customHeight="1">
      <c r="DJ93" s="43" t="s">
        <v>31</v>
      </c>
      <c r="DK93" s="43"/>
      <c r="DL93" s="43"/>
      <c r="DM93" s="43" t="s">
        <v>32</v>
      </c>
      <c r="DN93" s="43" t="s">
        <v>33</v>
      </c>
      <c r="DO93" s="43"/>
      <c r="DP93" s="43" t="s">
        <v>34</v>
      </c>
    </row>
    <row r="94" spans="114:120" ht="12" customHeight="1">
      <c r="DJ94" s="53" t="s">
        <v>35</v>
      </c>
      <c r="DK94" s="43"/>
      <c r="DL94" s="43"/>
      <c r="DM94" s="43" t="s">
        <v>36</v>
      </c>
      <c r="DN94" s="43" t="s">
        <v>37</v>
      </c>
      <c r="DO94" s="43"/>
      <c r="DP94" s="43" t="s">
        <v>38</v>
      </c>
    </row>
    <row r="95" spans="114:120" ht="12" customHeight="1">
      <c r="DJ95" s="43" t="s">
        <v>39</v>
      </c>
      <c r="DK95" s="43"/>
      <c r="DL95" s="43"/>
      <c r="DM95" s="43" t="s">
        <v>40</v>
      </c>
      <c r="DN95" s="43" t="s">
        <v>41</v>
      </c>
      <c r="DO95" s="43"/>
      <c r="DP95" s="43" t="s">
        <v>42</v>
      </c>
    </row>
    <row r="96" spans="114:120" ht="12" customHeight="1">
      <c r="DJ96" s="43"/>
      <c r="DK96" s="43"/>
      <c r="DL96" s="43"/>
      <c r="DM96" s="43" t="s">
        <v>43</v>
      </c>
      <c r="DN96" s="43" t="s">
        <v>44</v>
      </c>
      <c r="DO96" s="43"/>
      <c r="DP96" s="43"/>
    </row>
  </sheetData>
  <sheetProtection sheet="1" objects="1" scenarios="1"/>
  <mergeCells count="159">
    <mergeCell ref="C83:AL83"/>
    <mergeCell ref="C84:AL84"/>
    <mergeCell ref="C89:AL89"/>
    <mergeCell ref="C85:AL85"/>
    <mergeCell ref="C86:AL86"/>
    <mergeCell ref="C87:AL87"/>
    <mergeCell ref="C88:AL88"/>
    <mergeCell ref="C77:AL77"/>
    <mergeCell ref="C78:AL78"/>
    <mergeCell ref="C79:AL79"/>
    <mergeCell ref="C80:AL80"/>
    <mergeCell ref="C81:AL81"/>
    <mergeCell ref="C82:AL82"/>
    <mergeCell ref="C70:AL70"/>
    <mergeCell ref="C71:AL71"/>
    <mergeCell ref="C73:AL73"/>
    <mergeCell ref="C74:AL74"/>
    <mergeCell ref="C75:AL75"/>
    <mergeCell ref="C76:AL76"/>
    <mergeCell ref="O64:U64"/>
    <mergeCell ref="X64:AD64"/>
    <mergeCell ref="C66:I66"/>
    <mergeCell ref="O66:U66"/>
    <mergeCell ref="X66:AD66"/>
    <mergeCell ref="O67:U67"/>
    <mergeCell ref="X67:AD67"/>
    <mergeCell ref="Z57:AB57"/>
    <mergeCell ref="AC57:AE57"/>
    <mergeCell ref="AF57:AH57"/>
    <mergeCell ref="AI57:AL57"/>
    <mergeCell ref="C62:K63"/>
    <mergeCell ref="O63:U63"/>
    <mergeCell ref="X63:AD63"/>
    <mergeCell ref="Z56:AB56"/>
    <mergeCell ref="AC56:AE56"/>
    <mergeCell ref="AF56:AH56"/>
    <mergeCell ref="AI56:AL56"/>
    <mergeCell ref="C57:F57"/>
    <mergeCell ref="G57:M57"/>
    <mergeCell ref="N57:P57"/>
    <mergeCell ref="Q57:S57"/>
    <mergeCell ref="T57:V57"/>
    <mergeCell ref="W57:Y57"/>
    <mergeCell ref="Z55:AB55"/>
    <mergeCell ref="AC55:AE55"/>
    <mergeCell ref="AF55:AH55"/>
    <mergeCell ref="AI55:AL55"/>
    <mergeCell ref="C56:F56"/>
    <mergeCell ref="G56:M56"/>
    <mergeCell ref="N56:P56"/>
    <mergeCell ref="Q56:S56"/>
    <mergeCell ref="T56:V56"/>
    <mergeCell ref="W56:Y56"/>
    <mergeCell ref="Z54:AB54"/>
    <mergeCell ref="AC54:AE54"/>
    <mergeCell ref="AF54:AH54"/>
    <mergeCell ref="AI54:AL54"/>
    <mergeCell ref="C55:F55"/>
    <mergeCell ref="G55:M55"/>
    <mergeCell ref="N55:P55"/>
    <mergeCell ref="Q55:S55"/>
    <mergeCell ref="T55:V55"/>
    <mergeCell ref="W55:Y55"/>
    <mergeCell ref="Z53:AB53"/>
    <mergeCell ref="AC53:AE53"/>
    <mergeCell ref="AF53:AH53"/>
    <mergeCell ref="AI53:AL53"/>
    <mergeCell ref="C54:F54"/>
    <mergeCell ref="G54:M54"/>
    <mergeCell ref="N54:P54"/>
    <mergeCell ref="Q54:S54"/>
    <mergeCell ref="T54:V54"/>
    <mergeCell ref="W54:Y54"/>
    <mergeCell ref="W51:Y52"/>
    <mergeCell ref="Z52:AB52"/>
    <mergeCell ref="AC52:AE52"/>
    <mergeCell ref="AF52:AH52"/>
    <mergeCell ref="C53:F53"/>
    <mergeCell ref="G53:M53"/>
    <mergeCell ref="N53:P53"/>
    <mergeCell ref="Q53:S53"/>
    <mergeCell ref="T53:V53"/>
    <mergeCell ref="W53:Y53"/>
    <mergeCell ref="C46:AL46"/>
    <mergeCell ref="C48:F52"/>
    <mergeCell ref="G48:M52"/>
    <mergeCell ref="N48:AH48"/>
    <mergeCell ref="AI48:AL52"/>
    <mergeCell ref="N49:Y50"/>
    <mergeCell ref="Z49:AH51"/>
    <mergeCell ref="N51:P52"/>
    <mergeCell ref="Q51:S52"/>
    <mergeCell ref="T51:V52"/>
    <mergeCell ref="C39:H43"/>
    <mergeCell ref="I39:K43"/>
    <mergeCell ref="L39:N43"/>
    <mergeCell ref="Y40:AD40"/>
    <mergeCell ref="Y41:AD41"/>
    <mergeCell ref="O42:T42"/>
    <mergeCell ref="U42:Z42"/>
    <mergeCell ref="U43:Z43"/>
    <mergeCell ref="W37:X37"/>
    <mergeCell ref="Z37:AE37"/>
    <mergeCell ref="C38:H38"/>
    <mergeCell ref="I38:K38"/>
    <mergeCell ref="L38:N38"/>
    <mergeCell ref="O38:P38"/>
    <mergeCell ref="Q38:R38"/>
    <mergeCell ref="S38:T38"/>
    <mergeCell ref="C37:H37"/>
    <mergeCell ref="I37:K37"/>
    <mergeCell ref="L37:N37"/>
    <mergeCell ref="O37:P37"/>
    <mergeCell ref="Q37:R37"/>
    <mergeCell ref="S37:T37"/>
    <mergeCell ref="V35:AA35"/>
    <mergeCell ref="AB35:AG35"/>
    <mergeCell ref="C36:H36"/>
    <mergeCell ref="I36:K36"/>
    <mergeCell ref="L36:N36"/>
    <mergeCell ref="O36:P36"/>
    <mergeCell ref="Q36:R36"/>
    <mergeCell ref="S36:T36"/>
    <mergeCell ref="AB36:AG36"/>
    <mergeCell ref="C35:H35"/>
    <mergeCell ref="I35:K35"/>
    <mergeCell ref="L35:N35"/>
    <mergeCell ref="O35:P35"/>
    <mergeCell ref="Q35:R35"/>
    <mergeCell ref="S35:T35"/>
    <mergeCell ref="C28:AL28"/>
    <mergeCell ref="C30:H34"/>
    <mergeCell ref="I30:T31"/>
    <mergeCell ref="I32:N34"/>
    <mergeCell ref="O32:T34"/>
    <mergeCell ref="AF32:AK32"/>
    <mergeCell ref="AF33:AK33"/>
    <mergeCell ref="W34:X34"/>
    <mergeCell ref="Z34:AE34"/>
    <mergeCell ref="C22:E22"/>
    <mergeCell ref="F22:AK22"/>
    <mergeCell ref="F23:AK23"/>
    <mergeCell ref="C24:H24"/>
    <mergeCell ref="I24:AK24"/>
    <mergeCell ref="I25:AK25"/>
    <mergeCell ref="C13:D13"/>
    <mergeCell ref="AH13:AL13"/>
    <mergeCell ref="N17:W17"/>
    <mergeCell ref="X17:AA17"/>
    <mergeCell ref="C18:AL18"/>
    <mergeCell ref="O19:P19"/>
    <mergeCell ref="R19:W19"/>
    <mergeCell ref="B1:AM1"/>
    <mergeCell ref="AD3:AL3"/>
    <mergeCell ref="Y4:AL7"/>
    <mergeCell ref="C10:F10"/>
    <mergeCell ref="G10:AD10"/>
    <mergeCell ref="C11:L11"/>
    <mergeCell ref="M11:AD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scale="97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in="2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DP9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3" width="2.75390625" style="1" customWidth="1"/>
    <col min="24" max="25" width="3.00390625" style="1" bestFit="1" customWidth="1"/>
    <col min="26" max="32" width="2.75390625" style="1" customWidth="1"/>
    <col min="33" max="33" width="3.00390625" style="1" bestFit="1" customWidth="1"/>
    <col min="34" max="113" width="2.75390625" style="1" customWidth="1"/>
    <col min="114" max="114" width="15.75390625" style="34" hidden="1" customWidth="1"/>
    <col min="115" max="115" width="11.125" style="34" hidden="1" customWidth="1"/>
    <col min="116" max="120" width="5.75390625" style="34" hidden="1" customWidth="1"/>
    <col min="121" max="16384" width="2.75390625" style="1" customWidth="1"/>
  </cols>
  <sheetData>
    <row r="1" spans="2:39" ht="19.5" customHeight="1" thickBot="1">
      <c r="B1" s="118" t="s">
        <v>107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</row>
    <row r="2" spans="2:120" ht="12" customHeigh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84"/>
      <c r="DJ2" s="35"/>
      <c r="DK2" s="36"/>
      <c r="DL2" s="36"/>
      <c r="DM2" s="36"/>
      <c r="DN2" s="37" t="e">
        <f>#REF!</f>
        <v>#REF!</v>
      </c>
      <c r="DO2" s="35"/>
      <c r="DP2" s="38"/>
    </row>
    <row r="3" spans="2:120" ht="12" customHeight="1">
      <c r="B3" s="56"/>
      <c r="C3" s="57"/>
      <c r="D3" s="57"/>
      <c r="E3" s="57"/>
      <c r="F3" s="57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85"/>
      <c r="Z3" s="85"/>
      <c r="AA3" s="85"/>
      <c r="AB3" s="85"/>
      <c r="AC3" s="85"/>
      <c r="AD3" s="119" t="s">
        <v>49</v>
      </c>
      <c r="AE3" s="119"/>
      <c r="AF3" s="119"/>
      <c r="AG3" s="119"/>
      <c r="AH3" s="119"/>
      <c r="AI3" s="119"/>
      <c r="AJ3" s="119"/>
      <c r="AK3" s="119"/>
      <c r="AL3" s="119"/>
      <c r="AM3" s="77"/>
      <c r="DJ3" s="39" t="s">
        <v>1</v>
      </c>
      <c r="DK3" s="40" t="e">
        <f>SUBSTITUTE(DK7,DO12,DO13,1)</f>
        <v>#REF!</v>
      </c>
      <c r="DL3" s="39"/>
      <c r="DM3" s="39"/>
      <c r="DN3" s="41"/>
      <c r="DO3" s="39"/>
      <c r="DP3" s="39"/>
    </row>
    <row r="4" spans="2:120" ht="12.75" customHeight="1">
      <c r="B4" s="56"/>
      <c r="C4" s="57"/>
      <c r="D4" s="57"/>
      <c r="E4" s="57"/>
      <c r="F4" s="59"/>
      <c r="G4" s="59"/>
      <c r="H4" s="59"/>
      <c r="I4" s="59"/>
      <c r="J4" s="59"/>
      <c r="K4" s="59"/>
      <c r="L4" s="59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120" t="s">
        <v>50</v>
      </c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77"/>
      <c r="DJ4" s="39" t="s">
        <v>3</v>
      </c>
      <c r="DK4" s="40" t="e">
        <f>SUBSTITUTE(DK9,DO12,DO13,1)</f>
        <v>#REF!</v>
      </c>
      <c r="DL4" s="39"/>
      <c r="DM4" s="39"/>
      <c r="DN4" s="39"/>
      <c r="DO4" s="39"/>
      <c r="DP4" s="39"/>
    </row>
    <row r="5" spans="2:120" ht="12.75" customHeight="1">
      <c r="B5" s="56"/>
      <c r="C5" s="57"/>
      <c r="D5" s="57"/>
      <c r="E5" s="57"/>
      <c r="F5" s="59"/>
      <c r="G5" s="59"/>
      <c r="H5" s="59"/>
      <c r="I5" s="59"/>
      <c r="J5" s="59"/>
      <c r="K5" s="59"/>
      <c r="L5" s="59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77"/>
      <c r="DJ5" s="39"/>
      <c r="DK5" s="40"/>
      <c r="DL5" s="39"/>
      <c r="DM5" s="39"/>
      <c r="DN5" s="39"/>
      <c r="DO5" s="39"/>
      <c r="DP5" s="39"/>
    </row>
    <row r="6" spans="2:120" ht="12.75" customHeight="1">
      <c r="B6" s="56"/>
      <c r="C6" s="57"/>
      <c r="D6" s="57"/>
      <c r="E6" s="57"/>
      <c r="F6" s="59"/>
      <c r="G6" s="59"/>
      <c r="H6" s="59"/>
      <c r="I6" s="59"/>
      <c r="J6" s="59"/>
      <c r="K6" s="59"/>
      <c r="L6" s="59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77"/>
      <c r="DJ6" s="39"/>
      <c r="DK6" s="40"/>
      <c r="DL6" s="39"/>
      <c r="DM6" s="39"/>
      <c r="DN6" s="39"/>
      <c r="DO6" s="39"/>
      <c r="DP6" s="39"/>
    </row>
    <row r="7" spans="2:120" ht="12.75" customHeight="1">
      <c r="B7" s="56"/>
      <c r="C7" s="57"/>
      <c r="D7" s="57"/>
      <c r="E7" s="57"/>
      <c r="F7" s="59"/>
      <c r="G7" s="59"/>
      <c r="H7" s="59"/>
      <c r="I7" s="59"/>
      <c r="J7" s="59"/>
      <c r="K7" s="59"/>
      <c r="L7" s="59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77"/>
      <c r="DJ7" s="39" t="s">
        <v>4</v>
      </c>
      <c r="DK7" s="40" t="e">
        <f>CONCATENATE(DJ11,DJ12,DJ13,DJ14,#REF!)</f>
        <v>#REF!</v>
      </c>
      <c r="DL7" s="39"/>
      <c r="DM7" s="39"/>
      <c r="DN7" s="39"/>
      <c r="DO7" s="39"/>
      <c r="DP7" s="39"/>
    </row>
    <row r="8" spans="2:120" ht="12.75" customHeight="1">
      <c r="B8" s="56"/>
      <c r="C8" s="57"/>
      <c r="D8" s="57"/>
      <c r="E8" s="57"/>
      <c r="F8" s="59"/>
      <c r="G8" s="59"/>
      <c r="H8" s="59"/>
      <c r="I8" s="59"/>
      <c r="J8" s="59"/>
      <c r="K8" s="59"/>
      <c r="L8" s="59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77"/>
      <c r="DJ8" s="39"/>
      <c r="DK8" s="40"/>
      <c r="DL8" s="39"/>
      <c r="DM8" s="39"/>
      <c r="DN8" s="39"/>
      <c r="DO8" s="39"/>
      <c r="DP8" s="39"/>
    </row>
    <row r="9" spans="2:120" s="81" customFormat="1" ht="12" customHeight="1">
      <c r="B9" s="80"/>
      <c r="C9" s="86"/>
      <c r="D9" s="86"/>
      <c r="E9" s="86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8"/>
      <c r="Z9" s="88"/>
      <c r="AA9" s="88"/>
      <c r="AB9" s="88"/>
      <c r="AC9" s="88"/>
      <c r="AD9" s="88"/>
      <c r="AE9" s="89"/>
      <c r="AF9" s="89"/>
      <c r="AG9" s="89"/>
      <c r="AH9" s="89"/>
      <c r="AI9" s="89"/>
      <c r="AJ9" s="89"/>
      <c r="AK9" s="89"/>
      <c r="AL9" s="89"/>
      <c r="AM9" s="90"/>
      <c r="DJ9" s="82" t="s">
        <v>5</v>
      </c>
      <c r="DK9" s="83" t="e">
        <f>CONCATENATE(DJ11,DJ12,DJ13,DJ14,#REF!,DK11,DK12,DL12)</f>
        <v>#REF!</v>
      </c>
      <c r="DL9" s="82"/>
      <c r="DM9" s="82"/>
      <c r="DN9" s="82"/>
      <c r="DO9" s="83"/>
      <c r="DP9" s="83"/>
    </row>
    <row r="10" spans="2:120" ht="12" customHeight="1">
      <c r="B10" s="56"/>
      <c r="C10" s="121" t="s">
        <v>51</v>
      </c>
      <c r="D10" s="121"/>
      <c r="E10" s="121"/>
      <c r="F10" s="121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91"/>
      <c r="AF10" s="91"/>
      <c r="AG10" s="91"/>
      <c r="AH10" s="91"/>
      <c r="AI10" s="91"/>
      <c r="AJ10" s="91"/>
      <c r="AK10" s="91"/>
      <c r="AL10" s="91"/>
      <c r="AM10" s="77"/>
      <c r="DJ10" s="35"/>
      <c r="DK10" s="35"/>
      <c r="DL10" s="35"/>
      <c r="DM10" s="42"/>
      <c r="DN10" s="35"/>
      <c r="DO10" s="35"/>
      <c r="DP10" s="35"/>
    </row>
    <row r="11" spans="2:120" ht="12" customHeight="1">
      <c r="B11" s="56"/>
      <c r="C11" s="123" t="s">
        <v>52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59"/>
      <c r="AF11" s="59"/>
      <c r="AG11" s="59"/>
      <c r="AH11" s="59"/>
      <c r="AI11" s="59"/>
      <c r="AJ11" s="59"/>
      <c r="AK11" s="59"/>
      <c r="AL11" s="59"/>
      <c r="AM11" s="77"/>
      <c r="DJ11" s="43" t="e">
        <f>CONCATENATE(IF(DK16=0,"",DN16),IF(DK17=0,"",IF(DL18&lt;20,IF(DL18&lt;16,IF(DL18&lt;10,DN17,DM18),DO18),DN17)),IF(DK18=0,"",IF(NOT(DK17=1),DN18,"")),#REF!)</f>
        <v>#REF!</v>
      </c>
      <c r="DK11" s="35"/>
      <c r="DL11" s="35"/>
      <c r="DM11" s="42"/>
      <c r="DN11" s="35"/>
      <c r="DO11" s="44" t="e">
        <f>CODE(DK9)</f>
        <v>#REF!</v>
      </c>
      <c r="DP11" s="43"/>
    </row>
    <row r="12" spans="2:120" ht="12" customHeight="1">
      <c r="B12" s="56"/>
      <c r="C12" s="57"/>
      <c r="D12" s="57"/>
      <c r="E12" s="57"/>
      <c r="F12" s="59"/>
      <c r="G12" s="59"/>
      <c r="H12" s="59"/>
      <c r="I12" s="59"/>
      <c r="J12" s="59"/>
      <c r="K12" s="59"/>
      <c r="L12" s="59"/>
      <c r="M12" s="59"/>
      <c r="N12" s="60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59"/>
      <c r="AB12" s="59"/>
      <c r="AC12" s="59"/>
      <c r="AD12" s="59"/>
      <c r="AE12" s="59"/>
      <c r="AF12" s="59"/>
      <c r="AG12" s="59"/>
      <c r="AH12" s="60"/>
      <c r="AI12" s="60"/>
      <c r="AJ12" s="60"/>
      <c r="AK12" s="60"/>
      <c r="AL12" s="60"/>
      <c r="AM12" s="77"/>
      <c r="DJ12" s="43" t="e">
        <f>CONCATENATE(IF(DK19=0,"",DN19),IF(DK22=0,"",IF(DL23&lt;20,IF(DL23&lt;16,IF(DL23&lt;10,DN22,DM23),DO23),DN22)),IF(DK23=0,"",IF(NOT(DK22=1),DN23,"")),DO24)</f>
        <v>#REF!</v>
      </c>
      <c r="DK12" s="45"/>
      <c r="DL12" s="35"/>
      <c r="DM12" s="46"/>
      <c r="DN12" s="35"/>
      <c r="DO12" s="44" t="e">
        <f>CHAR(DO11)</f>
        <v>#REF!</v>
      </c>
      <c r="DP12" s="43"/>
    </row>
    <row r="13" spans="2:120" ht="12" customHeight="1">
      <c r="B13" s="56"/>
      <c r="C13" s="123"/>
      <c r="D13" s="123"/>
      <c r="E13" s="57"/>
      <c r="F13" s="59"/>
      <c r="G13" s="59"/>
      <c r="H13" s="59"/>
      <c r="I13" s="59"/>
      <c r="J13" s="59"/>
      <c r="K13" s="59"/>
      <c r="L13" s="59"/>
      <c r="M13" s="59"/>
      <c r="N13" s="60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59"/>
      <c r="AB13" s="59"/>
      <c r="AC13" s="59"/>
      <c r="AD13" s="59"/>
      <c r="AE13" s="59"/>
      <c r="AF13" s="59"/>
      <c r="AG13" s="59"/>
      <c r="AH13" s="125" t="s">
        <v>53</v>
      </c>
      <c r="AI13" s="125"/>
      <c r="AJ13" s="125"/>
      <c r="AK13" s="125"/>
      <c r="AL13" s="125"/>
      <c r="AM13" s="77"/>
      <c r="DJ13" s="43" t="e">
        <f>CONCATENATE(IF(DK25=0,"",DN25),IF(DK27=0,"",IF(DL28&lt;20,IF(DL28&lt;16,IF(DL28&lt;10,DN27,DM28),DO28),DN27)),IF(DK28=0,"",IF(NOT(DK27=1),DN28,"")),DO30)</f>
        <v>#REF!</v>
      </c>
      <c r="DK13" s="43"/>
      <c r="DL13" s="43"/>
      <c r="DM13" s="47"/>
      <c r="DN13" s="48"/>
      <c r="DO13" s="44" t="e">
        <f>PROPER(DO12)</f>
        <v>#REF!</v>
      </c>
      <c r="DP13" s="43"/>
    </row>
    <row r="14" spans="2:120" ht="12" customHeight="1"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8"/>
      <c r="AG14" s="58"/>
      <c r="AH14" s="58"/>
      <c r="AI14" s="58"/>
      <c r="AJ14" s="58"/>
      <c r="AK14" s="58"/>
      <c r="AL14" s="58"/>
      <c r="AM14" s="77"/>
      <c r="DJ14" s="43" t="e">
        <f>CONCATENATE(IF(DK57=0,"",DN57),IF(#REF!=0,"",IF(#REF!&lt;20,IF(#REF!&lt;16,IF(#REF!&lt;10,#REF!,#REF!),#REF!),#REF!)),IF(#REF!=0,"",IF(NOT(#REF!=1),#REF!,"")),#REF!)</f>
        <v>#REF!</v>
      </c>
      <c r="DK14" s="43"/>
      <c r="DL14" s="43"/>
      <c r="DM14" s="47"/>
      <c r="DN14" s="48"/>
      <c r="DO14" s="43"/>
      <c r="DP14" s="43"/>
    </row>
    <row r="15" spans="2:120" ht="12" customHeight="1"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8"/>
      <c r="AG15" s="58"/>
      <c r="AH15" s="58"/>
      <c r="AI15" s="58"/>
      <c r="AJ15" s="58"/>
      <c r="AK15" s="58"/>
      <c r="AL15" s="58"/>
      <c r="AM15" s="77"/>
      <c r="DJ15" s="50" t="e">
        <f>TRUNC(DJ16/10)</f>
        <v>#REF!</v>
      </c>
      <c r="DK15" s="47"/>
      <c r="DL15" s="43"/>
      <c r="DM15" s="43"/>
      <c r="DN15" s="43"/>
      <c r="DO15" s="43"/>
      <c r="DP15" s="43"/>
    </row>
    <row r="16" spans="2:120" ht="12" customHeight="1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8"/>
      <c r="AG16" s="58"/>
      <c r="AH16" s="58"/>
      <c r="AI16" s="58"/>
      <c r="AJ16" s="58"/>
      <c r="AK16" s="58"/>
      <c r="AL16" s="58"/>
      <c r="AM16" s="77"/>
      <c r="DJ16" s="50" t="e">
        <f>TRUNC(DJ17/10)</f>
        <v>#REF!</v>
      </c>
      <c r="DK16" s="47" t="e">
        <f>TRUNC(RIGHT(DJ16))</f>
        <v>#REF!</v>
      </c>
      <c r="DL16" s="43" t="e">
        <f>DK16</f>
        <v>#REF!</v>
      </c>
      <c r="DM16" s="43"/>
      <c r="DN16" s="43" t="e">
        <f>IF(DK16=1,DN58,IF(DK16=2,#REF!,IF(DK16=3,#REF!,IF(DK16=4,#REF!,IF(DK16=5,#REF!,IF(DK16=6,#REF!,IF(DK16=7,#REF!,IF(DK16=8,#REF!,#REF!))))))))</f>
        <v>#REF!</v>
      </c>
      <c r="DO16" s="43"/>
      <c r="DP16" s="43"/>
    </row>
    <row r="17" spans="2:120" ht="13.5" customHeight="1">
      <c r="B17" s="56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126" t="s">
        <v>54</v>
      </c>
      <c r="O17" s="126"/>
      <c r="P17" s="126"/>
      <c r="Q17" s="126"/>
      <c r="R17" s="126"/>
      <c r="S17" s="126"/>
      <c r="T17" s="126"/>
      <c r="U17" s="126"/>
      <c r="V17" s="126"/>
      <c r="W17" s="126"/>
      <c r="X17" s="127"/>
      <c r="Y17" s="127"/>
      <c r="Z17" s="127"/>
      <c r="AA17" s="127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77"/>
      <c r="DJ17" s="50" t="e">
        <f>TRUNC(DJ18/10)</f>
        <v>#REF!</v>
      </c>
      <c r="DK17" s="47" t="e">
        <f>TRUNC(RIGHT(DJ17))</f>
        <v>#REF!</v>
      </c>
      <c r="DL17" s="43" t="e">
        <f>IF(DK17=1,"",DK17)</f>
        <v>#REF!</v>
      </c>
      <c r="DM17" s="43"/>
      <c r="DN17" s="48" t="e">
        <f>IF(OR(DL17=0,DK17=1),"",IF(DK17=2,#REF!,IF(DK17=3,#REF!,IF(DK17=4,#REF!,IF(DK17=5,#REF!,IF(DK17=6,#REF!,IF(DK17=7,#REF!,IF(DK17=8,#REF!,#REF!))))))))</f>
        <v>#REF!</v>
      </c>
      <c r="DO17" s="43"/>
      <c r="DP17" s="43"/>
    </row>
    <row r="18" spans="2:120" ht="13.5" customHeight="1">
      <c r="B18" s="56"/>
      <c r="C18" s="126" t="s">
        <v>55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77"/>
      <c r="DJ18" s="50" t="e">
        <f>TRUNC(DJ19/10)</f>
        <v>#REF!</v>
      </c>
      <c r="DK18" s="47" t="e">
        <f>TRUNC(RIGHT(DJ18))</f>
        <v>#REF!</v>
      </c>
      <c r="DL18" s="43" t="e">
        <f>IF(DK17=1,DK18+10,IF(DK18=0,0,DK18))</f>
        <v>#REF!</v>
      </c>
      <c r="DM18" s="43" t="e">
        <f>IF(AND(DL18&gt;9,DL18&lt;16),IF(DL18=10,#REF!,IF(DL18=11,#REF!,IF(DL18=12,#REF!,IF(DL18=13,#REF!,IF(DL18=14,#REF!,IF(DL18=15,#REF!,)))))),"")</f>
        <v>#REF!</v>
      </c>
      <c r="DN18" s="48" t="e">
        <f>IF(DK18=1,#REF!,IF(DK18=2,#REF!,IF(DK18=3,#REF!,IF(DK18=4,#REF!,IF(DK18=5,#REF!,IF(DK18=6,#REF!,IF(DK18=7,#REF!,IF(DK18=8,#REF!,#REF!))))))))</f>
        <v>#REF!</v>
      </c>
      <c r="DO18" s="43" t="e">
        <f>IF(AND(DL18&gt;15,DL18&lt;20),IF(DL18=16,#REF!,IF(DL18=17,#REF!,IF(DL18=18,#REF!,IF(DL18=19,DM58,)))),"")</f>
        <v>#REF!</v>
      </c>
      <c r="DP18" s="43"/>
    </row>
    <row r="19" spans="2:120" ht="12" customHeight="1">
      <c r="B19" s="56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62" t="s">
        <v>46</v>
      </c>
      <c r="O19" s="128"/>
      <c r="P19" s="128"/>
      <c r="Q19" s="63" t="s">
        <v>46</v>
      </c>
      <c r="R19" s="129"/>
      <c r="S19" s="129"/>
      <c r="T19" s="129"/>
      <c r="U19" s="129"/>
      <c r="V19" s="129"/>
      <c r="W19" s="129"/>
      <c r="X19" s="64">
        <v>20</v>
      </c>
      <c r="Y19" s="65"/>
      <c r="Z19" s="66" t="s">
        <v>45</v>
      </c>
      <c r="AA19" s="67"/>
      <c r="AB19" s="57"/>
      <c r="AC19" s="57"/>
      <c r="AD19" s="57"/>
      <c r="AE19" s="57"/>
      <c r="AF19" s="58"/>
      <c r="AG19" s="58"/>
      <c r="AH19" s="58"/>
      <c r="AI19" s="58"/>
      <c r="AJ19" s="58"/>
      <c r="AK19" s="58"/>
      <c r="AL19" s="58"/>
      <c r="AM19" s="77"/>
      <c r="DJ19" s="50" t="e">
        <f>TRUNC(DJ22/10)</f>
        <v>#REF!</v>
      </c>
      <c r="DK19" s="47" t="e">
        <f>TRUNC(RIGHT(DJ19))</f>
        <v>#REF!</v>
      </c>
      <c r="DL19" s="43" t="e">
        <f>DK19</f>
        <v>#REF!</v>
      </c>
      <c r="DM19" s="43"/>
      <c r="DN19" s="43" t="e">
        <f>IF(DK19=1,DN58,IF(DK19=2,#REF!,IF(DK19=3,#REF!,IF(DK19=4,#REF!,IF(DK19=5,#REF!,IF(DK19=6,#REF!,IF(DK19=7,#REF!,IF(DK19=8,#REF!,#REF!))))))))</f>
        <v>#REF!</v>
      </c>
      <c r="DO19" s="43"/>
      <c r="DP19" s="43"/>
    </row>
    <row r="20" spans="2:120" ht="12" customHeight="1">
      <c r="B20" s="5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62"/>
      <c r="O20" s="93"/>
      <c r="P20" s="93"/>
      <c r="Q20" s="63"/>
      <c r="R20" s="94"/>
      <c r="S20" s="94"/>
      <c r="T20" s="94"/>
      <c r="U20" s="94"/>
      <c r="V20" s="94"/>
      <c r="W20" s="94"/>
      <c r="X20" s="64"/>
      <c r="Y20" s="95"/>
      <c r="Z20" s="66"/>
      <c r="AA20" s="67"/>
      <c r="AB20" s="57"/>
      <c r="AC20" s="57"/>
      <c r="AD20" s="57"/>
      <c r="AE20" s="57"/>
      <c r="AF20" s="58"/>
      <c r="AG20" s="58"/>
      <c r="AH20" s="58"/>
      <c r="AI20" s="58"/>
      <c r="AJ20" s="58"/>
      <c r="AK20" s="58"/>
      <c r="AL20" s="58"/>
      <c r="AM20" s="77"/>
      <c r="DJ20" s="50"/>
      <c r="DK20" s="47"/>
      <c r="DL20" s="43"/>
      <c r="DM20" s="43"/>
      <c r="DN20" s="43"/>
      <c r="DO20" s="43"/>
      <c r="DP20" s="43"/>
    </row>
    <row r="21" spans="2:120" ht="12" customHeight="1"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62"/>
      <c r="O21" s="93"/>
      <c r="P21" s="93"/>
      <c r="Q21" s="96"/>
      <c r="R21" s="94"/>
      <c r="S21" s="94"/>
      <c r="T21" s="94"/>
      <c r="U21" s="94"/>
      <c r="V21" s="94"/>
      <c r="W21" s="94"/>
      <c r="X21" s="97"/>
      <c r="Y21" s="95"/>
      <c r="Z21" s="66"/>
      <c r="AA21" s="67"/>
      <c r="AB21" s="57"/>
      <c r="AC21" s="57"/>
      <c r="AD21" s="57"/>
      <c r="AE21" s="57"/>
      <c r="AF21" s="58"/>
      <c r="AG21" s="58"/>
      <c r="AH21" s="58"/>
      <c r="AI21" s="58"/>
      <c r="AJ21" s="58"/>
      <c r="AK21" s="58"/>
      <c r="AL21" s="58"/>
      <c r="AM21" s="77"/>
      <c r="DJ21" s="50"/>
      <c r="DK21" s="47"/>
      <c r="DL21" s="43"/>
      <c r="DM21" s="43"/>
      <c r="DN21" s="43"/>
      <c r="DO21" s="43"/>
      <c r="DP21" s="43"/>
    </row>
    <row r="22" spans="2:120" ht="12" customHeight="1">
      <c r="B22" s="56"/>
      <c r="C22" s="123" t="s">
        <v>56</v>
      </c>
      <c r="D22" s="123"/>
      <c r="E22" s="123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57"/>
      <c r="AM22" s="77"/>
      <c r="DJ22" s="50" t="e">
        <f>TRUNC(DJ23/10)</f>
        <v>#REF!</v>
      </c>
      <c r="DK22" s="47" t="e">
        <f>TRUNC(RIGHT(DJ22))</f>
        <v>#REF!</v>
      </c>
      <c r="DL22" s="43" t="e">
        <f>IF(DK22=1,"",DK22)</f>
        <v>#REF!</v>
      </c>
      <c r="DM22" s="43"/>
      <c r="DN22" s="48" t="e">
        <f>IF(OR(DL22=0,DK22=1),"",IF(DK22=2,#REF!,IF(DK22=3,#REF!,IF(DK22=4,#REF!,IF(DK22=5,#REF!,IF(DK22=6,#REF!,IF(DK22=7,#REF!,IF(DK22=8,#REF!,#REF!))))))))</f>
        <v>#REF!</v>
      </c>
      <c r="DO22" s="43"/>
      <c r="DP22" s="35"/>
    </row>
    <row r="23" spans="2:120" ht="12" customHeight="1">
      <c r="B23" s="56"/>
      <c r="C23" s="57"/>
      <c r="D23" s="57"/>
      <c r="E23" s="57"/>
      <c r="F23" s="131" t="s">
        <v>57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57"/>
      <c r="AM23" s="77"/>
      <c r="DJ23" s="50" t="e">
        <f>TRUNC(DJ25/10)</f>
        <v>#REF!</v>
      </c>
      <c r="DK23" s="47" t="e">
        <f>TRUNC(RIGHT(DJ23))</f>
        <v>#REF!</v>
      </c>
      <c r="DL23" s="43" t="e">
        <f>IF(DK22=1,DK23+10,IF(DK23=0,0,DK23))</f>
        <v>#REF!</v>
      </c>
      <c r="DM23" s="43" t="e">
        <f>IF(AND(DL23&gt;9,DL23&lt;16),IF(DL23=10,#REF!,IF(DL23=11,#REF!,IF(DL23=12,#REF!,IF(DL23=13,#REF!,IF(DL23=14,#REF!,IF(DL23=15,#REF!,)))))),"")</f>
        <v>#REF!</v>
      </c>
      <c r="DN23" s="48" t="e">
        <f>IF(DK23=1,#REF!,IF(DK23=2,#REF!,IF(DK23=3,#REF!,IF(DK23=4,#REF!,IF(DK23=5,#REF!,IF(DK23=6,#REF!,IF(DK23=7,#REF!,IF(DK23=8,#REF!,#REF!))))))))</f>
        <v>#REF!</v>
      </c>
      <c r="DO23" s="43" t="e">
        <f>IF(AND(DL23&gt;15,DL23&lt;20),IF(DL23=16,#REF!,IF(DL23=17,#REF!,IF(DL23=18,#REF!,IF(DL23=19,DM58,)))),"")</f>
        <v>#REF!</v>
      </c>
      <c r="DP23" s="43"/>
    </row>
    <row r="24" spans="2:120" ht="12" customHeight="1">
      <c r="B24" s="56"/>
      <c r="C24" s="123" t="s">
        <v>58</v>
      </c>
      <c r="D24" s="123"/>
      <c r="E24" s="123"/>
      <c r="F24" s="123"/>
      <c r="G24" s="123"/>
      <c r="H24" s="123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57"/>
      <c r="AM24" s="77"/>
      <c r="DJ24" s="50"/>
      <c r="DK24" s="47"/>
      <c r="DL24" s="43"/>
      <c r="DM24" s="43"/>
      <c r="DN24" s="43" t="e">
        <f>DK23+DK22*10+DK19*100</f>
        <v>#REF!</v>
      </c>
      <c r="DO24" s="43" t="e">
        <f>IF(DN24=0,"",IF(DK22=1,"миллионов ",IF(DK23=1,"миллион ",IF(OR(DK23=2,DK23=3,DK23=4),"миллиона ","миллионов "))))</f>
        <v>#REF!</v>
      </c>
      <c r="DP24" s="43"/>
    </row>
    <row r="25" spans="2:120" ht="12" customHeight="1">
      <c r="B25" s="56"/>
      <c r="C25" s="57"/>
      <c r="D25" s="57"/>
      <c r="E25" s="57"/>
      <c r="F25" s="57"/>
      <c r="G25" s="57"/>
      <c r="H25" s="57"/>
      <c r="I25" s="131" t="s">
        <v>59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57"/>
      <c r="AM25" s="77"/>
      <c r="DJ25" s="50" t="e">
        <f>TRUNC(DJ27/10)</f>
        <v>#REF!</v>
      </c>
      <c r="DK25" s="47" t="e">
        <f>TRUNC(RIGHT(DJ25))</f>
        <v>#REF!</v>
      </c>
      <c r="DL25" s="43" t="e">
        <f>DK25</f>
        <v>#REF!</v>
      </c>
      <c r="DM25" s="43"/>
      <c r="DN25" s="43" t="e">
        <f>IF(DK25=1,DN58,IF(DK25=2,#REF!,IF(DK25=3,#REF!,IF(DK25=4,#REF!,IF(DK25=5,#REF!,IF(DK25=6,#REF!,IF(DK25=7,#REF!,IF(DK25=8,#REF!,#REF!))))))))</f>
        <v>#REF!</v>
      </c>
      <c r="DO25" s="43"/>
      <c r="DP25" s="43"/>
    </row>
    <row r="26" spans="2:120" ht="12" customHeight="1">
      <c r="B26" s="56"/>
      <c r="C26" s="57"/>
      <c r="D26" s="57"/>
      <c r="E26" s="57"/>
      <c r="F26" s="57"/>
      <c r="G26" s="57"/>
      <c r="H26" s="5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57"/>
      <c r="AM26" s="77"/>
      <c r="DJ26" s="50"/>
      <c r="DK26" s="47"/>
      <c r="DL26" s="43"/>
      <c r="DM26" s="43"/>
      <c r="DN26" s="43"/>
      <c r="DO26" s="43"/>
      <c r="DP26" s="43"/>
    </row>
    <row r="27" spans="2:120" ht="12" customHeight="1">
      <c r="B27" s="56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77"/>
      <c r="DJ27" s="50" t="e">
        <f>TRUNC(DJ28/10)</f>
        <v>#REF!</v>
      </c>
      <c r="DK27" s="47" t="e">
        <f>TRUNC(RIGHT(DJ27))</f>
        <v>#REF!</v>
      </c>
      <c r="DL27" s="43" t="e">
        <f>IF(DK27=1,"",DK27)</f>
        <v>#REF!</v>
      </c>
      <c r="DM27" s="43"/>
      <c r="DN27" s="48" t="e">
        <f>IF(OR(DL27=0,DK27=1),"",IF(DK27=2,#REF!,IF(DK27=3,#REF!,IF(DK27=4,#REF!,IF(DK27=5,#REF!,IF(DK27=6,#REF!,IF(DK27=7,#REF!,IF(DK27=8,#REF!,#REF!))))))))</f>
        <v>#REF!</v>
      </c>
      <c r="DO27" s="43"/>
      <c r="DP27" s="43"/>
    </row>
    <row r="28" spans="2:120" ht="12" customHeight="1">
      <c r="B28" s="56"/>
      <c r="C28" s="132" t="s">
        <v>60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77"/>
      <c r="DJ28" s="50" t="e">
        <f>TRUNC(DJ57/10)</f>
        <v>#REF!</v>
      </c>
      <c r="DK28" s="47" t="e">
        <f>TRUNC(RIGHT(DJ28))</f>
        <v>#REF!</v>
      </c>
      <c r="DL28" s="43" t="e">
        <f>IF(DK27=1,DK28+10,IF(DK28=0,0,DK28))</f>
        <v>#REF!</v>
      </c>
      <c r="DM28" s="43" t="e">
        <f>IF(AND(DL28&gt;9,DL28&lt;16),IF(DL28=10,#REF!,IF(DL28=11,#REF!,IF(DL28=12,#REF!,IF(DL28=13,#REF!,IF(DL28=14,#REF!,IF(DL28=15,#REF!,)))))),"")</f>
        <v>#REF!</v>
      </c>
      <c r="DN28" s="48" t="e">
        <f>IF(DK28=1,#REF!,IF(DK28=2,#REF!,IF(DK28=3,#REF!,IF(DK28=4,#REF!,IF(DK28=5,#REF!,IF(DK28=6,#REF!,IF(DK28=7,#REF!,IF(DK28=8,#REF!,#REF!))))))))</f>
        <v>#REF!</v>
      </c>
      <c r="DO28" s="43" t="e">
        <f>IF(AND(DL28&gt;15,DL28&lt;20),IF(DL28=16,#REF!,IF(DL28=17,#REF!,IF(DL28=18,#REF!,IF(DL28=19,DM58,)))),"")</f>
        <v>#REF!</v>
      </c>
      <c r="DP28" s="43"/>
    </row>
    <row r="29" spans="2:120" ht="12" customHeight="1">
      <c r="B29" s="5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77"/>
      <c r="DJ29" s="50"/>
      <c r="DK29" s="47"/>
      <c r="DL29" s="43"/>
      <c r="DM29" s="43"/>
      <c r="DN29" s="48"/>
      <c r="DO29" s="43"/>
      <c r="DP29" s="43"/>
    </row>
    <row r="30" spans="2:120" ht="12" customHeight="1">
      <c r="B30" s="56"/>
      <c r="C30" s="133" t="s">
        <v>64</v>
      </c>
      <c r="D30" s="133"/>
      <c r="E30" s="133"/>
      <c r="F30" s="133"/>
      <c r="G30" s="133"/>
      <c r="H30" s="133"/>
      <c r="I30" s="134" t="s">
        <v>67</v>
      </c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99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100"/>
      <c r="AM30" s="77"/>
      <c r="DJ30" s="50"/>
      <c r="DK30" s="47"/>
      <c r="DL30" s="43"/>
      <c r="DM30" s="43"/>
      <c r="DN30" s="48" t="e">
        <f>DK25*100+DK27*10+DK28</f>
        <v>#REF!</v>
      </c>
      <c r="DO30" s="43" t="e">
        <f>IF(DN30=0,"",IF(DK27=1,"тысяч ",IF(DK28=1,"тысяча ",IF(OR(DK28=2,DK28=3,DK28=4),"тысячи ","тысяч "))))</f>
        <v>#REF!</v>
      </c>
      <c r="DP30" s="43"/>
    </row>
    <row r="31" spans="2:120" ht="12" customHeight="1">
      <c r="B31" s="56"/>
      <c r="C31" s="133"/>
      <c r="D31" s="133"/>
      <c r="E31" s="133"/>
      <c r="F31" s="133"/>
      <c r="G31" s="133"/>
      <c r="H31" s="133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01"/>
      <c r="V31" s="102" t="s">
        <v>61</v>
      </c>
      <c r="W31" s="75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103"/>
      <c r="AM31" s="77"/>
      <c r="DJ31" s="50"/>
      <c r="DK31" s="47"/>
      <c r="DL31" s="43"/>
      <c r="DM31" s="43"/>
      <c r="DN31" s="48"/>
      <c r="DO31" s="43"/>
      <c r="DP31" s="43"/>
    </row>
    <row r="32" spans="2:120" ht="12" customHeight="1">
      <c r="B32" s="56"/>
      <c r="C32" s="133"/>
      <c r="D32" s="133"/>
      <c r="E32" s="133"/>
      <c r="F32" s="133"/>
      <c r="G32" s="133"/>
      <c r="H32" s="133"/>
      <c r="I32" s="134" t="s">
        <v>66</v>
      </c>
      <c r="J32" s="134"/>
      <c r="K32" s="134"/>
      <c r="L32" s="134"/>
      <c r="M32" s="134"/>
      <c r="N32" s="134"/>
      <c r="O32" s="133" t="s">
        <v>68</v>
      </c>
      <c r="P32" s="133"/>
      <c r="Q32" s="133"/>
      <c r="R32" s="133"/>
      <c r="S32" s="133"/>
      <c r="T32" s="133"/>
      <c r="U32" s="101"/>
      <c r="V32" s="102" t="s">
        <v>62</v>
      </c>
      <c r="W32" s="72"/>
      <c r="X32" s="57"/>
      <c r="Y32" s="57"/>
      <c r="Z32" s="57"/>
      <c r="AA32" s="57"/>
      <c r="AB32" s="57"/>
      <c r="AC32" s="57"/>
      <c r="AD32" s="57"/>
      <c r="AE32" s="57"/>
      <c r="AF32" s="135"/>
      <c r="AG32" s="135"/>
      <c r="AH32" s="135"/>
      <c r="AI32" s="135"/>
      <c r="AJ32" s="135"/>
      <c r="AK32" s="135"/>
      <c r="AL32" s="103"/>
      <c r="AM32" s="77"/>
      <c r="DJ32" s="50"/>
      <c r="DK32" s="47"/>
      <c r="DL32" s="43"/>
      <c r="DM32" s="43"/>
      <c r="DN32" s="48"/>
      <c r="DO32" s="43"/>
      <c r="DP32" s="43"/>
    </row>
    <row r="33" spans="2:120" ht="12" customHeight="1">
      <c r="B33" s="56"/>
      <c r="C33" s="133"/>
      <c r="D33" s="133"/>
      <c r="E33" s="133"/>
      <c r="F33" s="133"/>
      <c r="G33" s="133"/>
      <c r="H33" s="133"/>
      <c r="I33" s="134"/>
      <c r="J33" s="134"/>
      <c r="K33" s="134"/>
      <c r="L33" s="134"/>
      <c r="M33" s="134"/>
      <c r="N33" s="134"/>
      <c r="O33" s="133"/>
      <c r="P33" s="133"/>
      <c r="Q33" s="133"/>
      <c r="R33" s="133"/>
      <c r="S33" s="133"/>
      <c r="T33" s="133"/>
      <c r="U33" s="101"/>
      <c r="V33" s="72"/>
      <c r="W33" s="72"/>
      <c r="X33" s="57"/>
      <c r="Y33" s="57"/>
      <c r="Z33" s="57"/>
      <c r="AA33" s="57"/>
      <c r="AB33" s="57"/>
      <c r="AC33" s="57"/>
      <c r="AD33" s="57"/>
      <c r="AE33" s="57"/>
      <c r="AF33" s="136" t="s">
        <v>63</v>
      </c>
      <c r="AG33" s="137"/>
      <c r="AH33" s="137"/>
      <c r="AI33" s="137"/>
      <c r="AJ33" s="137"/>
      <c r="AK33" s="137"/>
      <c r="AL33" s="103"/>
      <c r="AM33" s="77"/>
      <c r="DJ33" s="50"/>
      <c r="DK33" s="47"/>
      <c r="DL33" s="43"/>
      <c r="DM33" s="43"/>
      <c r="DN33" s="48"/>
      <c r="DO33" s="43"/>
      <c r="DP33" s="43"/>
    </row>
    <row r="34" spans="2:120" ht="12" customHeight="1">
      <c r="B34" s="56"/>
      <c r="C34" s="133"/>
      <c r="D34" s="133"/>
      <c r="E34" s="133"/>
      <c r="F34" s="133"/>
      <c r="G34" s="133"/>
      <c r="H34" s="133"/>
      <c r="I34" s="134"/>
      <c r="J34" s="134"/>
      <c r="K34" s="134"/>
      <c r="L34" s="134"/>
      <c r="M34" s="134"/>
      <c r="N34" s="134"/>
      <c r="O34" s="133"/>
      <c r="P34" s="133"/>
      <c r="Q34" s="133"/>
      <c r="R34" s="133"/>
      <c r="S34" s="133"/>
      <c r="T34" s="133"/>
      <c r="U34" s="101"/>
      <c r="V34" s="104" t="s">
        <v>46</v>
      </c>
      <c r="W34" s="128"/>
      <c r="X34" s="128"/>
      <c r="Y34" s="96" t="s">
        <v>46</v>
      </c>
      <c r="Z34" s="129"/>
      <c r="AA34" s="129"/>
      <c r="AB34" s="129"/>
      <c r="AC34" s="129"/>
      <c r="AD34" s="129"/>
      <c r="AE34" s="129"/>
      <c r="AF34" s="97">
        <v>20</v>
      </c>
      <c r="AG34" s="65"/>
      <c r="AH34" s="94" t="s">
        <v>45</v>
      </c>
      <c r="AI34" s="57"/>
      <c r="AJ34" s="57"/>
      <c r="AK34" s="57"/>
      <c r="AL34" s="103"/>
      <c r="AM34" s="77"/>
      <c r="DJ34" s="50"/>
      <c r="DK34" s="47"/>
      <c r="DL34" s="43"/>
      <c r="DM34" s="43"/>
      <c r="DN34" s="48"/>
      <c r="DO34" s="43"/>
      <c r="DP34" s="43"/>
    </row>
    <row r="35" spans="2:120" ht="12" customHeight="1">
      <c r="B35" s="56"/>
      <c r="C35" s="138" t="s">
        <v>69</v>
      </c>
      <c r="D35" s="138"/>
      <c r="E35" s="138"/>
      <c r="F35" s="138"/>
      <c r="G35" s="138"/>
      <c r="H35" s="138"/>
      <c r="I35" s="139"/>
      <c r="J35" s="139"/>
      <c r="K35" s="139"/>
      <c r="L35" s="139"/>
      <c r="M35" s="139"/>
      <c r="N35" s="139"/>
      <c r="O35" s="140"/>
      <c r="P35" s="141"/>
      <c r="Q35" s="142"/>
      <c r="R35" s="141"/>
      <c r="S35" s="142"/>
      <c r="T35" s="141"/>
      <c r="U35" s="101"/>
      <c r="V35" s="143" t="s">
        <v>65</v>
      </c>
      <c r="W35" s="143"/>
      <c r="X35" s="143"/>
      <c r="Y35" s="143"/>
      <c r="Z35" s="143"/>
      <c r="AA35" s="143"/>
      <c r="AB35" s="135"/>
      <c r="AC35" s="135"/>
      <c r="AD35" s="135"/>
      <c r="AE35" s="135"/>
      <c r="AF35" s="135"/>
      <c r="AG35" s="135"/>
      <c r="AH35" s="57"/>
      <c r="AI35" s="57"/>
      <c r="AJ35" s="57"/>
      <c r="AK35" s="57"/>
      <c r="AL35" s="103"/>
      <c r="AM35" s="77"/>
      <c r="DJ35" s="50"/>
      <c r="DK35" s="47"/>
      <c r="DL35" s="43"/>
      <c r="DM35" s="43"/>
      <c r="DN35" s="48"/>
      <c r="DO35" s="43"/>
      <c r="DP35" s="43"/>
    </row>
    <row r="36" spans="2:120" ht="12" customHeight="1">
      <c r="B36" s="56"/>
      <c r="C36" s="144" t="s">
        <v>73</v>
      </c>
      <c r="D36" s="144"/>
      <c r="E36" s="144"/>
      <c r="F36" s="144"/>
      <c r="G36" s="144"/>
      <c r="H36" s="144"/>
      <c r="I36" s="145"/>
      <c r="J36" s="145"/>
      <c r="K36" s="145"/>
      <c r="L36" s="145"/>
      <c r="M36" s="145"/>
      <c r="N36" s="145"/>
      <c r="O36" s="146"/>
      <c r="P36" s="147"/>
      <c r="Q36" s="148"/>
      <c r="R36" s="147"/>
      <c r="S36" s="148"/>
      <c r="T36" s="147"/>
      <c r="U36" s="101"/>
      <c r="V36" s="72"/>
      <c r="W36" s="72"/>
      <c r="X36" s="57"/>
      <c r="Y36" s="57"/>
      <c r="Z36" s="57"/>
      <c r="AA36" s="57"/>
      <c r="AB36" s="136" t="s">
        <v>63</v>
      </c>
      <c r="AC36" s="137"/>
      <c r="AD36" s="137"/>
      <c r="AE36" s="137"/>
      <c r="AF36" s="137"/>
      <c r="AG36" s="137"/>
      <c r="AH36" s="57"/>
      <c r="AI36" s="57"/>
      <c r="AJ36" s="57"/>
      <c r="AK36" s="57"/>
      <c r="AL36" s="103"/>
      <c r="AM36" s="77"/>
      <c r="DJ36" s="50"/>
      <c r="DK36" s="47"/>
      <c r="DL36" s="43"/>
      <c r="DM36" s="43"/>
      <c r="DN36" s="48"/>
      <c r="DO36" s="43"/>
      <c r="DP36" s="43"/>
    </row>
    <row r="37" spans="2:120" ht="12" customHeight="1">
      <c r="B37" s="56"/>
      <c r="C37" s="144" t="s">
        <v>70</v>
      </c>
      <c r="D37" s="144"/>
      <c r="E37" s="144"/>
      <c r="F37" s="144"/>
      <c r="G37" s="144"/>
      <c r="H37" s="144"/>
      <c r="I37" s="145"/>
      <c r="J37" s="145"/>
      <c r="K37" s="145"/>
      <c r="L37" s="145"/>
      <c r="M37" s="145"/>
      <c r="N37" s="145"/>
      <c r="O37" s="146"/>
      <c r="P37" s="147"/>
      <c r="Q37" s="148"/>
      <c r="R37" s="147"/>
      <c r="S37" s="148"/>
      <c r="T37" s="147"/>
      <c r="U37" s="101"/>
      <c r="V37" s="104" t="s">
        <v>46</v>
      </c>
      <c r="W37" s="128"/>
      <c r="X37" s="128"/>
      <c r="Y37" s="96" t="s">
        <v>46</v>
      </c>
      <c r="Z37" s="129"/>
      <c r="AA37" s="129"/>
      <c r="AB37" s="129"/>
      <c r="AC37" s="129"/>
      <c r="AD37" s="129"/>
      <c r="AE37" s="129"/>
      <c r="AF37" s="97">
        <v>20</v>
      </c>
      <c r="AG37" s="65"/>
      <c r="AH37" s="94" t="s">
        <v>45</v>
      </c>
      <c r="AI37" s="57"/>
      <c r="AJ37" s="57"/>
      <c r="AK37" s="57"/>
      <c r="AL37" s="103"/>
      <c r="AM37" s="77"/>
      <c r="DJ37" s="50"/>
      <c r="DK37" s="47"/>
      <c r="DL37" s="43"/>
      <c r="DM37" s="43"/>
      <c r="DN37" s="48"/>
      <c r="DO37" s="43"/>
      <c r="DP37" s="43"/>
    </row>
    <row r="38" spans="2:120" ht="12" customHeight="1">
      <c r="B38" s="56"/>
      <c r="C38" s="144" t="s">
        <v>71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145"/>
      <c r="O38" s="149"/>
      <c r="P38" s="150"/>
      <c r="Q38" s="151"/>
      <c r="R38" s="150"/>
      <c r="S38" s="151"/>
      <c r="T38" s="150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7"/>
      <c r="AM38" s="77"/>
      <c r="DJ38" s="50"/>
      <c r="DK38" s="47"/>
      <c r="DL38" s="43"/>
      <c r="DM38" s="43"/>
      <c r="DN38" s="48"/>
      <c r="DO38" s="43"/>
      <c r="DP38" s="43"/>
    </row>
    <row r="39" spans="2:120" ht="12" customHeight="1">
      <c r="B39" s="56"/>
      <c r="C39" s="152" t="s">
        <v>72</v>
      </c>
      <c r="D39" s="152"/>
      <c r="E39" s="152"/>
      <c r="F39" s="152"/>
      <c r="G39" s="152"/>
      <c r="H39" s="152"/>
      <c r="I39" s="155"/>
      <c r="J39" s="155"/>
      <c r="K39" s="155"/>
      <c r="L39" s="155"/>
      <c r="M39" s="155"/>
      <c r="N39" s="155"/>
      <c r="O39" s="102" t="s">
        <v>61</v>
      </c>
      <c r="P39" s="75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60"/>
      <c r="AF39" s="60"/>
      <c r="AG39" s="60"/>
      <c r="AH39" s="60"/>
      <c r="AI39" s="60"/>
      <c r="AJ39" s="60"/>
      <c r="AK39" s="60"/>
      <c r="AL39" s="103"/>
      <c r="AM39" s="77"/>
      <c r="DJ39" s="50"/>
      <c r="DK39" s="47"/>
      <c r="DL39" s="43"/>
      <c r="DM39" s="43"/>
      <c r="DN39" s="48"/>
      <c r="DO39" s="43"/>
      <c r="DP39" s="43"/>
    </row>
    <row r="40" spans="2:120" ht="12" customHeight="1">
      <c r="B40" s="56"/>
      <c r="C40" s="153"/>
      <c r="D40" s="153"/>
      <c r="E40" s="153"/>
      <c r="F40" s="153"/>
      <c r="G40" s="153"/>
      <c r="H40" s="153"/>
      <c r="I40" s="156"/>
      <c r="J40" s="156"/>
      <c r="K40" s="156"/>
      <c r="L40" s="156"/>
      <c r="M40" s="156"/>
      <c r="N40" s="156"/>
      <c r="O40" s="102" t="s">
        <v>62</v>
      </c>
      <c r="P40" s="72"/>
      <c r="Q40" s="57"/>
      <c r="R40" s="57"/>
      <c r="S40" s="57"/>
      <c r="T40" s="57"/>
      <c r="U40" s="57"/>
      <c r="V40" s="57"/>
      <c r="W40" s="57"/>
      <c r="X40" s="57"/>
      <c r="Y40" s="135"/>
      <c r="Z40" s="135"/>
      <c r="AA40" s="135"/>
      <c r="AB40" s="135"/>
      <c r="AC40" s="135"/>
      <c r="AD40" s="135"/>
      <c r="AE40" s="60"/>
      <c r="AF40" s="60"/>
      <c r="AG40" s="60"/>
      <c r="AH40" s="60"/>
      <c r="AI40" s="60"/>
      <c r="AJ40" s="60"/>
      <c r="AK40" s="60"/>
      <c r="AL40" s="103"/>
      <c r="AM40" s="77"/>
      <c r="DJ40" s="50"/>
      <c r="DK40" s="47"/>
      <c r="DL40" s="43"/>
      <c r="DM40" s="43"/>
      <c r="DN40" s="48"/>
      <c r="DO40" s="43"/>
      <c r="DP40" s="43"/>
    </row>
    <row r="41" spans="2:120" ht="12" customHeight="1">
      <c r="B41" s="56"/>
      <c r="C41" s="153"/>
      <c r="D41" s="153"/>
      <c r="E41" s="153"/>
      <c r="F41" s="153"/>
      <c r="G41" s="153"/>
      <c r="H41" s="153"/>
      <c r="I41" s="156"/>
      <c r="J41" s="156"/>
      <c r="K41" s="156"/>
      <c r="L41" s="156"/>
      <c r="M41" s="156"/>
      <c r="N41" s="156"/>
      <c r="O41" s="72"/>
      <c r="P41" s="72"/>
      <c r="Q41" s="57"/>
      <c r="R41" s="57"/>
      <c r="S41" s="57"/>
      <c r="T41" s="57"/>
      <c r="U41" s="57"/>
      <c r="V41" s="57"/>
      <c r="W41" s="57"/>
      <c r="X41" s="57"/>
      <c r="Y41" s="136" t="s">
        <v>63</v>
      </c>
      <c r="Z41" s="137"/>
      <c r="AA41" s="137"/>
      <c r="AB41" s="137"/>
      <c r="AC41" s="137"/>
      <c r="AD41" s="137"/>
      <c r="AE41" s="60"/>
      <c r="AF41" s="60"/>
      <c r="AG41" s="60"/>
      <c r="AH41" s="60"/>
      <c r="AI41" s="60"/>
      <c r="AJ41" s="60"/>
      <c r="AK41" s="60"/>
      <c r="AL41" s="103"/>
      <c r="AM41" s="77"/>
      <c r="DJ41" s="50"/>
      <c r="DK41" s="47"/>
      <c r="DL41" s="43"/>
      <c r="DM41" s="43"/>
      <c r="DN41" s="48"/>
      <c r="DO41" s="43"/>
      <c r="DP41" s="43"/>
    </row>
    <row r="42" spans="2:120" ht="12" customHeight="1">
      <c r="B42" s="56"/>
      <c r="C42" s="153"/>
      <c r="D42" s="153"/>
      <c r="E42" s="153"/>
      <c r="F42" s="153"/>
      <c r="G42" s="153"/>
      <c r="H42" s="153"/>
      <c r="I42" s="156"/>
      <c r="J42" s="156"/>
      <c r="K42" s="156"/>
      <c r="L42" s="156"/>
      <c r="M42" s="156"/>
      <c r="N42" s="156"/>
      <c r="O42" s="143" t="s">
        <v>65</v>
      </c>
      <c r="P42" s="143"/>
      <c r="Q42" s="143"/>
      <c r="R42" s="143"/>
      <c r="S42" s="143"/>
      <c r="T42" s="143"/>
      <c r="U42" s="135"/>
      <c r="V42" s="135"/>
      <c r="W42" s="135"/>
      <c r="X42" s="135"/>
      <c r="Y42" s="135"/>
      <c r="Z42" s="135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103"/>
      <c r="AM42" s="77"/>
      <c r="DJ42" s="50"/>
      <c r="DK42" s="47"/>
      <c r="DL42" s="43"/>
      <c r="DM42" s="43"/>
      <c r="DN42" s="48"/>
      <c r="DO42" s="43"/>
      <c r="DP42" s="43"/>
    </row>
    <row r="43" spans="2:120" ht="12" customHeight="1">
      <c r="B43" s="56"/>
      <c r="C43" s="154"/>
      <c r="D43" s="154"/>
      <c r="E43" s="154"/>
      <c r="F43" s="154"/>
      <c r="G43" s="154"/>
      <c r="H43" s="154"/>
      <c r="I43" s="157"/>
      <c r="J43" s="157"/>
      <c r="K43" s="157"/>
      <c r="L43" s="157"/>
      <c r="M43" s="157"/>
      <c r="N43" s="157"/>
      <c r="O43" s="108"/>
      <c r="P43" s="109"/>
      <c r="Q43" s="106"/>
      <c r="R43" s="106"/>
      <c r="S43" s="106"/>
      <c r="T43" s="106"/>
      <c r="U43" s="158" t="s">
        <v>63</v>
      </c>
      <c r="V43" s="159"/>
      <c r="W43" s="159"/>
      <c r="X43" s="159"/>
      <c r="Y43" s="159"/>
      <c r="Z43" s="159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7"/>
      <c r="AM43" s="77"/>
      <c r="DJ43" s="50"/>
      <c r="DK43" s="47"/>
      <c r="DL43" s="43"/>
      <c r="DM43" s="43"/>
      <c r="DN43" s="48"/>
      <c r="DO43" s="43"/>
      <c r="DP43" s="43"/>
    </row>
    <row r="44" spans="2:120" ht="12" customHeight="1">
      <c r="B44" s="56"/>
      <c r="C44" s="110"/>
      <c r="D44" s="110"/>
      <c r="E44" s="110"/>
      <c r="F44" s="110"/>
      <c r="G44" s="110"/>
      <c r="H44" s="110"/>
      <c r="I44" s="98"/>
      <c r="J44" s="98"/>
      <c r="K44" s="98"/>
      <c r="L44" s="98"/>
      <c r="M44" s="98"/>
      <c r="N44" s="98"/>
      <c r="O44" s="72"/>
      <c r="P44" s="72"/>
      <c r="Q44" s="57"/>
      <c r="R44" s="57"/>
      <c r="S44" s="57"/>
      <c r="T44" s="57"/>
      <c r="U44" s="111"/>
      <c r="V44" s="112"/>
      <c r="W44" s="112"/>
      <c r="X44" s="112"/>
      <c r="Y44" s="112"/>
      <c r="Z44" s="112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77"/>
      <c r="DJ44" s="50"/>
      <c r="DK44" s="47"/>
      <c r="DL44" s="43"/>
      <c r="DM44" s="43"/>
      <c r="DN44" s="48"/>
      <c r="DO44" s="43"/>
      <c r="DP44" s="43"/>
    </row>
    <row r="45" spans="2:120" ht="12" customHeight="1">
      <c r="B45" s="56"/>
      <c r="C45" s="110"/>
      <c r="D45" s="110"/>
      <c r="E45" s="110"/>
      <c r="F45" s="110"/>
      <c r="G45" s="110"/>
      <c r="H45" s="110"/>
      <c r="I45" s="98"/>
      <c r="J45" s="98"/>
      <c r="K45" s="98"/>
      <c r="L45" s="98"/>
      <c r="M45" s="98"/>
      <c r="N45" s="98"/>
      <c r="O45" s="72"/>
      <c r="P45" s="72"/>
      <c r="Q45" s="57"/>
      <c r="R45" s="57"/>
      <c r="S45" s="57"/>
      <c r="T45" s="57"/>
      <c r="U45" s="111"/>
      <c r="V45" s="112"/>
      <c r="W45" s="112"/>
      <c r="X45" s="112"/>
      <c r="Y45" s="112"/>
      <c r="Z45" s="112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77"/>
      <c r="DJ45" s="50"/>
      <c r="DK45" s="47"/>
      <c r="DL45" s="43"/>
      <c r="DM45" s="43"/>
      <c r="DN45" s="48"/>
      <c r="DO45" s="43"/>
      <c r="DP45" s="43"/>
    </row>
    <row r="46" spans="2:120" ht="12" customHeight="1">
      <c r="B46" s="56"/>
      <c r="C46" s="132" t="s">
        <v>103</v>
      </c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77"/>
      <c r="DJ46" s="50"/>
      <c r="DK46" s="47"/>
      <c r="DL46" s="43"/>
      <c r="DM46" s="43"/>
      <c r="DN46" s="48"/>
      <c r="DO46" s="43"/>
      <c r="DP46" s="43"/>
    </row>
    <row r="47" spans="2:120" ht="12" customHeight="1"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7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57"/>
      <c r="AM47" s="77"/>
      <c r="DJ47" s="50"/>
      <c r="DK47" s="47"/>
      <c r="DL47" s="43"/>
      <c r="DM47" s="43"/>
      <c r="DN47" s="48"/>
      <c r="DO47" s="43"/>
      <c r="DP47" s="43"/>
    </row>
    <row r="48" spans="2:120" ht="12" customHeight="1">
      <c r="B48" s="56"/>
      <c r="C48" s="133" t="s">
        <v>77</v>
      </c>
      <c r="D48" s="133"/>
      <c r="E48" s="133"/>
      <c r="F48" s="133"/>
      <c r="G48" s="133" t="s">
        <v>76</v>
      </c>
      <c r="H48" s="133"/>
      <c r="I48" s="133"/>
      <c r="J48" s="133"/>
      <c r="K48" s="133"/>
      <c r="L48" s="133"/>
      <c r="M48" s="133"/>
      <c r="N48" s="133" t="s">
        <v>67</v>
      </c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 t="s">
        <v>74</v>
      </c>
      <c r="AJ48" s="133"/>
      <c r="AK48" s="133"/>
      <c r="AL48" s="133"/>
      <c r="AM48" s="77"/>
      <c r="DJ48" s="50"/>
      <c r="DK48" s="47"/>
      <c r="DL48" s="43"/>
      <c r="DM48" s="43"/>
      <c r="DN48" s="48"/>
      <c r="DO48" s="43"/>
      <c r="DP48" s="43"/>
    </row>
    <row r="49" spans="2:120" ht="12" customHeight="1">
      <c r="B49" s="56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 t="s">
        <v>78</v>
      </c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 t="s">
        <v>80</v>
      </c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77"/>
      <c r="DJ49" s="50"/>
      <c r="DK49" s="47"/>
      <c r="DL49" s="43"/>
      <c r="DM49" s="43"/>
      <c r="DN49" s="48"/>
      <c r="DO49" s="43"/>
      <c r="DP49" s="43"/>
    </row>
    <row r="50" spans="2:120" ht="12" customHeight="1">
      <c r="B50" s="56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77"/>
      <c r="DJ50" s="50"/>
      <c r="DK50" s="47"/>
      <c r="DL50" s="43"/>
      <c r="DM50" s="43"/>
      <c r="DN50" s="48"/>
      <c r="DO50" s="43"/>
      <c r="DP50" s="43"/>
    </row>
    <row r="51" spans="2:120" ht="12" customHeight="1">
      <c r="B51" s="56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 t="s">
        <v>79</v>
      </c>
      <c r="O51" s="133"/>
      <c r="P51" s="133"/>
      <c r="Q51" s="133" t="s">
        <v>75</v>
      </c>
      <c r="R51" s="133"/>
      <c r="S51" s="133"/>
      <c r="T51" s="133" t="s">
        <v>79</v>
      </c>
      <c r="U51" s="133"/>
      <c r="V51" s="133"/>
      <c r="W51" s="133" t="s">
        <v>75</v>
      </c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77"/>
      <c r="DJ51" s="50"/>
      <c r="DK51" s="47"/>
      <c r="DL51" s="43"/>
      <c r="DM51" s="43"/>
      <c r="DN51" s="48"/>
      <c r="DO51" s="43"/>
      <c r="DP51" s="43"/>
    </row>
    <row r="52" spans="2:120" ht="12" customHeight="1">
      <c r="B52" s="56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60"/>
      <c r="AA52" s="160"/>
      <c r="AB52" s="160"/>
      <c r="AC52" s="160"/>
      <c r="AD52" s="160"/>
      <c r="AE52" s="160"/>
      <c r="AF52" s="160"/>
      <c r="AG52" s="160"/>
      <c r="AH52" s="160"/>
      <c r="AI52" s="133"/>
      <c r="AJ52" s="133"/>
      <c r="AK52" s="133"/>
      <c r="AL52" s="133"/>
      <c r="AM52" s="77"/>
      <c r="DJ52" s="50"/>
      <c r="DK52" s="47"/>
      <c r="DL52" s="43"/>
      <c r="DM52" s="43"/>
      <c r="DN52" s="48"/>
      <c r="DO52" s="43"/>
      <c r="DP52" s="43"/>
    </row>
    <row r="53" spans="2:120" ht="12" customHeight="1">
      <c r="B53" s="56"/>
      <c r="C53" s="161"/>
      <c r="D53" s="161"/>
      <c r="E53" s="161"/>
      <c r="F53" s="161"/>
      <c r="G53" s="162"/>
      <c r="H53" s="162"/>
      <c r="I53" s="162"/>
      <c r="J53" s="162"/>
      <c r="K53" s="162"/>
      <c r="L53" s="162"/>
      <c r="M53" s="162"/>
      <c r="N53" s="161"/>
      <c r="O53" s="161"/>
      <c r="P53" s="161"/>
      <c r="Q53" s="161"/>
      <c r="R53" s="161"/>
      <c r="S53" s="161"/>
      <c r="T53" s="161"/>
      <c r="U53" s="161"/>
      <c r="V53" s="161"/>
      <c r="W53" s="163"/>
      <c r="X53" s="163"/>
      <c r="Y53" s="163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77"/>
      <c r="DJ53" s="50"/>
      <c r="DK53" s="47"/>
      <c r="DL53" s="43"/>
      <c r="DM53" s="43"/>
      <c r="DN53" s="48"/>
      <c r="DO53" s="43"/>
      <c r="DP53" s="43"/>
    </row>
    <row r="54" spans="2:120" ht="12" customHeight="1">
      <c r="B54" s="56"/>
      <c r="C54" s="155"/>
      <c r="D54" s="155"/>
      <c r="E54" s="155"/>
      <c r="F54" s="155"/>
      <c r="G54" s="164"/>
      <c r="H54" s="164"/>
      <c r="I54" s="164"/>
      <c r="J54" s="164"/>
      <c r="K54" s="164"/>
      <c r="L54" s="164"/>
      <c r="M54" s="164"/>
      <c r="N54" s="155"/>
      <c r="O54" s="155"/>
      <c r="P54" s="155"/>
      <c r="Q54" s="155"/>
      <c r="R54" s="155"/>
      <c r="S54" s="155"/>
      <c r="T54" s="155"/>
      <c r="U54" s="155"/>
      <c r="V54" s="155"/>
      <c r="W54" s="165"/>
      <c r="X54" s="165"/>
      <c r="Y54" s="16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77"/>
      <c r="DJ54" s="50"/>
      <c r="DK54" s="47"/>
      <c r="DL54" s="43"/>
      <c r="DM54" s="43"/>
      <c r="DN54" s="48"/>
      <c r="DO54" s="43"/>
      <c r="DP54" s="43"/>
    </row>
    <row r="55" spans="2:120" ht="12" customHeight="1">
      <c r="B55" s="56"/>
      <c r="C55" s="155"/>
      <c r="D55" s="155"/>
      <c r="E55" s="155"/>
      <c r="F55" s="155"/>
      <c r="G55" s="164"/>
      <c r="H55" s="164"/>
      <c r="I55" s="164"/>
      <c r="J55" s="164"/>
      <c r="K55" s="164"/>
      <c r="L55" s="164"/>
      <c r="M55" s="164"/>
      <c r="N55" s="155"/>
      <c r="O55" s="155"/>
      <c r="P55" s="155"/>
      <c r="Q55" s="155"/>
      <c r="R55" s="155"/>
      <c r="S55" s="155"/>
      <c r="T55" s="155"/>
      <c r="U55" s="155"/>
      <c r="V55" s="155"/>
      <c r="W55" s="165"/>
      <c r="X55" s="165"/>
      <c r="Y55" s="16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77"/>
      <c r="DJ55" s="50"/>
      <c r="DK55" s="47"/>
      <c r="DL55" s="43"/>
      <c r="DM55" s="43"/>
      <c r="DN55" s="48"/>
      <c r="DO55" s="43"/>
      <c r="DP55" s="43"/>
    </row>
    <row r="56" spans="2:120" ht="12" customHeight="1">
      <c r="B56" s="56"/>
      <c r="C56" s="157"/>
      <c r="D56" s="157"/>
      <c r="E56" s="157"/>
      <c r="F56" s="157"/>
      <c r="G56" s="166"/>
      <c r="H56" s="166"/>
      <c r="I56" s="166"/>
      <c r="J56" s="166"/>
      <c r="K56" s="166"/>
      <c r="L56" s="166"/>
      <c r="M56" s="166"/>
      <c r="N56" s="157"/>
      <c r="O56" s="157"/>
      <c r="P56" s="157"/>
      <c r="Q56" s="157"/>
      <c r="R56" s="157"/>
      <c r="S56" s="157"/>
      <c r="T56" s="157"/>
      <c r="U56" s="157"/>
      <c r="V56" s="157"/>
      <c r="W56" s="167"/>
      <c r="X56" s="167"/>
      <c r="Y56" s="16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77"/>
      <c r="DJ56" s="50"/>
      <c r="DK56" s="47"/>
      <c r="DL56" s="43"/>
      <c r="DM56" s="43"/>
      <c r="DN56" s="48"/>
      <c r="DO56" s="43"/>
      <c r="DP56" s="43"/>
    </row>
    <row r="57" spans="2:120" ht="12" customHeight="1">
      <c r="B57" s="56"/>
      <c r="C57" s="168" t="s">
        <v>0</v>
      </c>
      <c r="D57" s="168"/>
      <c r="E57" s="168"/>
      <c r="F57" s="168"/>
      <c r="G57" s="168" t="s">
        <v>47</v>
      </c>
      <c r="H57" s="168"/>
      <c r="I57" s="168"/>
      <c r="J57" s="168"/>
      <c r="K57" s="168"/>
      <c r="L57" s="168"/>
      <c r="M57" s="168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68" t="s">
        <v>47</v>
      </c>
      <c r="AJ57" s="168"/>
      <c r="AK57" s="168"/>
      <c r="AL57" s="168"/>
      <c r="AM57" s="77"/>
      <c r="DJ57" s="50" t="e">
        <f>TRUNC(#REF!/10)</f>
        <v>#REF!</v>
      </c>
      <c r="DK57" s="47" t="e">
        <f>TRUNC(RIGHT(DJ57))</f>
        <v>#REF!</v>
      </c>
      <c r="DL57" s="43" t="e">
        <f>DK57</f>
        <v>#REF!</v>
      </c>
      <c r="DM57" s="43"/>
      <c r="DN57" s="43" t="e">
        <f>IF(DK57=1,DN58,IF(DK57=2,#REF!,IF(DK57=3,#REF!,IF(DK57=4,#REF!,IF(DK57=5,#REF!,IF(DK57=6,#REF!,IF(DK57=7,#REF!,IF(DK57=8,#REF!,#REF!))))))))</f>
        <v>#REF!</v>
      </c>
      <c r="DO57" s="43"/>
      <c r="DP57" s="43"/>
    </row>
    <row r="58" spans="2:120" ht="12" customHeight="1"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69"/>
      <c r="O58" s="69"/>
      <c r="P58" s="70"/>
      <c r="Q58" s="71"/>
      <c r="R58" s="71"/>
      <c r="S58" s="71"/>
      <c r="T58" s="71"/>
      <c r="U58" s="70"/>
      <c r="V58" s="72"/>
      <c r="W58" s="72"/>
      <c r="X58" s="60"/>
      <c r="Y58" s="60"/>
      <c r="Z58" s="60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77"/>
      <c r="DJ58" s="43"/>
      <c r="DK58" s="43"/>
      <c r="DL58" s="43"/>
      <c r="DM58" s="43" t="s">
        <v>43</v>
      </c>
      <c r="DN58" s="43" t="s">
        <v>44</v>
      </c>
      <c r="DO58" s="43"/>
      <c r="DP58" s="43"/>
    </row>
    <row r="59" spans="2:120" ht="12" customHeight="1"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69"/>
      <c r="O59" s="69"/>
      <c r="P59" s="70"/>
      <c r="Q59" s="71"/>
      <c r="R59" s="71"/>
      <c r="S59" s="71"/>
      <c r="T59" s="71"/>
      <c r="U59" s="70"/>
      <c r="V59" s="72"/>
      <c r="W59" s="72"/>
      <c r="X59" s="60"/>
      <c r="Y59" s="60"/>
      <c r="Z59" s="60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77"/>
      <c r="DJ59" s="43"/>
      <c r="DK59" s="43"/>
      <c r="DL59" s="43"/>
      <c r="DM59" s="43"/>
      <c r="DN59" s="43"/>
      <c r="DO59" s="43"/>
      <c r="DP59" s="43"/>
    </row>
    <row r="60" spans="2:120" ht="12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69"/>
      <c r="O60" s="69"/>
      <c r="P60" s="70"/>
      <c r="Q60" s="71"/>
      <c r="R60" s="71"/>
      <c r="S60" s="71"/>
      <c r="T60" s="71"/>
      <c r="U60" s="70"/>
      <c r="V60" s="72"/>
      <c r="W60" s="72"/>
      <c r="X60" s="60"/>
      <c r="Y60" s="60"/>
      <c r="Z60" s="60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77"/>
      <c r="DJ60" s="43"/>
      <c r="DK60" s="43"/>
      <c r="DL60" s="43"/>
      <c r="DM60" s="43"/>
      <c r="DN60" s="43"/>
      <c r="DO60" s="43"/>
      <c r="DP60" s="43"/>
    </row>
    <row r="61" spans="2:120" ht="12" customHeight="1">
      <c r="B61" s="56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69"/>
      <c r="O61" s="69"/>
      <c r="P61" s="70"/>
      <c r="Q61" s="71"/>
      <c r="R61" s="71"/>
      <c r="S61" s="71"/>
      <c r="T61" s="71"/>
      <c r="U61" s="70"/>
      <c r="V61" s="72"/>
      <c r="W61" s="60"/>
      <c r="X61" s="60"/>
      <c r="Y61" s="60"/>
      <c r="Z61" s="60"/>
      <c r="AA61" s="60"/>
      <c r="AB61" s="60"/>
      <c r="AC61" s="60"/>
      <c r="AD61" s="57"/>
      <c r="AE61" s="57"/>
      <c r="AF61" s="57"/>
      <c r="AG61" s="57"/>
      <c r="AH61" s="57"/>
      <c r="AI61" s="57"/>
      <c r="AJ61" s="57"/>
      <c r="AK61" s="57"/>
      <c r="AL61" s="57"/>
      <c r="AM61" s="77"/>
      <c r="DJ61" s="43"/>
      <c r="DK61" s="43"/>
      <c r="DL61" s="43"/>
      <c r="DM61" s="43"/>
      <c r="DN61" s="43"/>
      <c r="DO61" s="43"/>
      <c r="DP61" s="43"/>
    </row>
    <row r="62" spans="2:120" ht="12" customHeight="1">
      <c r="B62" s="56"/>
      <c r="C62" s="169" t="s">
        <v>81</v>
      </c>
      <c r="D62" s="169"/>
      <c r="E62" s="169"/>
      <c r="F62" s="169"/>
      <c r="G62" s="169"/>
      <c r="H62" s="169"/>
      <c r="I62" s="169"/>
      <c r="J62" s="169"/>
      <c r="K62" s="169"/>
      <c r="L62" s="60"/>
      <c r="M62" s="60"/>
      <c r="N62" s="60"/>
      <c r="O62" s="60"/>
      <c r="P62" s="73"/>
      <c r="Q62" s="74"/>
      <c r="R62" s="74"/>
      <c r="S62" s="74"/>
      <c r="T62" s="74"/>
      <c r="U62" s="73"/>
      <c r="V62" s="75"/>
      <c r="W62" s="60"/>
      <c r="X62" s="60"/>
      <c r="Y62" s="60"/>
      <c r="Z62" s="60"/>
      <c r="AA62" s="60"/>
      <c r="AB62" s="60"/>
      <c r="AC62" s="60"/>
      <c r="AD62" s="57"/>
      <c r="AE62" s="57"/>
      <c r="AF62" s="57"/>
      <c r="AG62" s="57"/>
      <c r="AH62" s="57"/>
      <c r="AI62" s="57"/>
      <c r="AJ62" s="57"/>
      <c r="AK62" s="57"/>
      <c r="AL62" s="57"/>
      <c r="AM62" s="77"/>
      <c r="DJ62" s="35"/>
      <c r="DK62" s="36"/>
      <c r="DL62" s="36"/>
      <c r="DM62" s="36"/>
      <c r="DN62" s="37" t="e">
        <f>#REF!</f>
        <v>#REF!</v>
      </c>
      <c r="DO62" s="35"/>
      <c r="DP62" s="38"/>
    </row>
    <row r="63" spans="2:120" ht="12" customHeight="1">
      <c r="B63" s="56"/>
      <c r="C63" s="169"/>
      <c r="D63" s="169"/>
      <c r="E63" s="169"/>
      <c r="F63" s="169"/>
      <c r="G63" s="169"/>
      <c r="H63" s="169"/>
      <c r="I63" s="169"/>
      <c r="J63" s="169"/>
      <c r="K63" s="169"/>
      <c r="L63" s="60"/>
      <c r="M63" s="60"/>
      <c r="N63" s="60"/>
      <c r="O63" s="135"/>
      <c r="P63" s="135"/>
      <c r="Q63" s="135"/>
      <c r="R63" s="135"/>
      <c r="S63" s="135"/>
      <c r="T63" s="135"/>
      <c r="U63" s="135"/>
      <c r="V63" s="113"/>
      <c r="W63" s="113"/>
      <c r="X63" s="135"/>
      <c r="Y63" s="135"/>
      <c r="Z63" s="135"/>
      <c r="AA63" s="135"/>
      <c r="AB63" s="135"/>
      <c r="AC63" s="135"/>
      <c r="AD63" s="135"/>
      <c r="AE63" s="113"/>
      <c r="AF63" s="113"/>
      <c r="AG63" s="113"/>
      <c r="AH63" s="113"/>
      <c r="AI63" s="113"/>
      <c r="AJ63" s="113"/>
      <c r="AK63" s="113"/>
      <c r="AL63" s="57"/>
      <c r="AM63" s="77"/>
      <c r="DJ63" s="39" t="s">
        <v>1</v>
      </c>
      <c r="DK63" s="40" t="e">
        <f>SUBSTITUTE(#REF!,#REF!,#REF!,1)</f>
        <v>#REF!</v>
      </c>
      <c r="DL63" s="39"/>
      <c r="DM63" s="39"/>
      <c r="DN63" s="41"/>
      <c r="DO63" s="39"/>
      <c r="DP63" s="39"/>
    </row>
    <row r="64" spans="2:120" ht="12" customHeight="1">
      <c r="B64" s="56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70" t="s">
        <v>63</v>
      </c>
      <c r="P64" s="170"/>
      <c r="Q64" s="170"/>
      <c r="R64" s="170"/>
      <c r="S64" s="170"/>
      <c r="T64" s="170"/>
      <c r="U64" s="170"/>
      <c r="V64" s="113"/>
      <c r="W64" s="113"/>
      <c r="X64" s="170" t="s">
        <v>82</v>
      </c>
      <c r="Y64" s="170"/>
      <c r="Z64" s="170"/>
      <c r="AA64" s="170"/>
      <c r="AB64" s="170"/>
      <c r="AC64" s="170"/>
      <c r="AD64" s="170"/>
      <c r="AE64" s="113"/>
      <c r="AF64" s="113"/>
      <c r="AG64" s="113"/>
      <c r="AH64" s="113"/>
      <c r="AI64" s="113"/>
      <c r="AJ64" s="113"/>
      <c r="AK64" s="113"/>
      <c r="AL64" s="76"/>
      <c r="AM64" s="77"/>
      <c r="DJ64" s="39" t="s">
        <v>3</v>
      </c>
      <c r="DK64" s="40" t="e">
        <f>SUBSTITUTE(#REF!,#REF!,#REF!,1)</f>
        <v>#REF!</v>
      </c>
      <c r="DL64" s="39"/>
      <c r="DM64" s="39"/>
      <c r="DN64" s="39"/>
      <c r="DO64" s="39"/>
      <c r="DP64" s="39"/>
    </row>
    <row r="65" spans="2:120" ht="12" customHeight="1">
      <c r="B65" s="56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1"/>
      <c r="P65" s="111"/>
      <c r="Q65" s="111"/>
      <c r="R65" s="111"/>
      <c r="S65" s="111"/>
      <c r="T65" s="111"/>
      <c r="U65" s="111"/>
      <c r="V65" s="113"/>
      <c r="W65" s="113"/>
      <c r="X65" s="111"/>
      <c r="Y65" s="111"/>
      <c r="Z65" s="111"/>
      <c r="AA65" s="111"/>
      <c r="AB65" s="111"/>
      <c r="AC65" s="111"/>
      <c r="AD65" s="111"/>
      <c r="AE65" s="113"/>
      <c r="AF65" s="113"/>
      <c r="AG65" s="113"/>
      <c r="AH65" s="113"/>
      <c r="AI65" s="113"/>
      <c r="AJ65" s="113"/>
      <c r="AK65" s="113"/>
      <c r="AL65" s="76"/>
      <c r="AM65" s="77"/>
      <c r="DJ65" s="39"/>
      <c r="DK65" s="40"/>
      <c r="DL65" s="39"/>
      <c r="DM65" s="39"/>
      <c r="DN65" s="39"/>
      <c r="DO65" s="39"/>
      <c r="DP65" s="39"/>
    </row>
    <row r="66" spans="2:120" ht="11.25" customHeight="1">
      <c r="B66" s="56"/>
      <c r="C66" s="171" t="s">
        <v>83</v>
      </c>
      <c r="D66" s="171"/>
      <c r="E66" s="171"/>
      <c r="F66" s="171"/>
      <c r="G66" s="171"/>
      <c r="H66" s="171"/>
      <c r="I66" s="171"/>
      <c r="J66" s="113"/>
      <c r="K66" s="113"/>
      <c r="L66" s="113"/>
      <c r="M66" s="113"/>
      <c r="N66" s="113"/>
      <c r="O66" s="135"/>
      <c r="P66" s="135"/>
      <c r="Q66" s="135"/>
      <c r="R66" s="135"/>
      <c r="S66" s="135"/>
      <c r="T66" s="135"/>
      <c r="U66" s="135"/>
      <c r="V66" s="113"/>
      <c r="W66" s="113"/>
      <c r="X66" s="135"/>
      <c r="Y66" s="135"/>
      <c r="Z66" s="135"/>
      <c r="AA66" s="135"/>
      <c r="AB66" s="135"/>
      <c r="AC66" s="135"/>
      <c r="AD66" s="135"/>
      <c r="AE66" s="113"/>
      <c r="AF66" s="113"/>
      <c r="AG66" s="113"/>
      <c r="AH66" s="113"/>
      <c r="AI66" s="113"/>
      <c r="AJ66" s="113"/>
      <c r="AK66" s="113"/>
      <c r="AL66" s="57"/>
      <c r="AM66" s="77"/>
      <c r="DJ66" s="39"/>
      <c r="DK66" s="40"/>
      <c r="DL66" s="39"/>
      <c r="DM66" s="39"/>
      <c r="DN66" s="39"/>
      <c r="DO66" s="39"/>
      <c r="DP66" s="39"/>
    </row>
    <row r="67" spans="2:120" ht="11.25" customHeight="1">
      <c r="B67" s="56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70" t="s">
        <v>63</v>
      </c>
      <c r="P67" s="170"/>
      <c r="Q67" s="170"/>
      <c r="R67" s="170"/>
      <c r="S67" s="170"/>
      <c r="T67" s="170"/>
      <c r="U67" s="170"/>
      <c r="V67" s="113"/>
      <c r="W67" s="113"/>
      <c r="X67" s="170" t="s">
        <v>82</v>
      </c>
      <c r="Y67" s="170"/>
      <c r="Z67" s="170"/>
      <c r="AA67" s="170"/>
      <c r="AB67" s="170"/>
      <c r="AC67" s="170"/>
      <c r="AD67" s="170"/>
      <c r="AE67" s="113"/>
      <c r="AF67" s="113"/>
      <c r="AG67" s="113"/>
      <c r="AH67" s="113"/>
      <c r="AI67" s="113"/>
      <c r="AJ67" s="113"/>
      <c r="AK67" s="113"/>
      <c r="AL67" s="57"/>
      <c r="AM67" s="77"/>
      <c r="DJ67" s="39"/>
      <c r="DK67" s="40"/>
      <c r="DL67" s="39"/>
      <c r="DM67" s="39"/>
      <c r="DN67" s="39"/>
      <c r="DO67" s="39"/>
      <c r="DP67" s="39"/>
    </row>
    <row r="68" spans="2:120" ht="11.25" customHeight="1">
      <c r="B68" s="56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1"/>
      <c r="P68" s="111"/>
      <c r="Q68" s="111"/>
      <c r="R68" s="111"/>
      <c r="S68" s="111"/>
      <c r="T68" s="111"/>
      <c r="U68" s="111"/>
      <c r="V68" s="113"/>
      <c r="W68" s="113"/>
      <c r="X68" s="111"/>
      <c r="Y68" s="111"/>
      <c r="Z68" s="111"/>
      <c r="AA68" s="111"/>
      <c r="AB68" s="111"/>
      <c r="AC68" s="111"/>
      <c r="AD68" s="111"/>
      <c r="AE68" s="113"/>
      <c r="AF68" s="113"/>
      <c r="AG68" s="113"/>
      <c r="AH68" s="113"/>
      <c r="AI68" s="113"/>
      <c r="AJ68" s="113"/>
      <c r="AK68" s="113"/>
      <c r="AL68" s="57"/>
      <c r="AM68" s="77"/>
      <c r="DJ68" s="39"/>
      <c r="DK68" s="40"/>
      <c r="DL68" s="39"/>
      <c r="DM68" s="39"/>
      <c r="DN68" s="39"/>
      <c r="DO68" s="39"/>
      <c r="DP68" s="39"/>
    </row>
    <row r="69" spans="2:120" ht="11.25" customHeight="1">
      <c r="B69" s="56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1"/>
      <c r="P69" s="111"/>
      <c r="Q69" s="111"/>
      <c r="R69" s="111"/>
      <c r="S69" s="111"/>
      <c r="T69" s="111"/>
      <c r="U69" s="111"/>
      <c r="V69" s="113"/>
      <c r="W69" s="113"/>
      <c r="X69" s="111"/>
      <c r="Y69" s="111"/>
      <c r="Z69" s="111"/>
      <c r="AA69" s="111"/>
      <c r="AB69" s="111"/>
      <c r="AC69" s="111"/>
      <c r="AD69" s="111"/>
      <c r="AE69" s="113"/>
      <c r="AF69" s="113"/>
      <c r="AG69" s="113"/>
      <c r="AH69" s="113"/>
      <c r="AI69" s="113"/>
      <c r="AJ69" s="113"/>
      <c r="AK69" s="113"/>
      <c r="AL69" s="57"/>
      <c r="AM69" s="77"/>
      <c r="DJ69" s="39"/>
      <c r="DK69" s="40"/>
      <c r="DL69" s="39"/>
      <c r="DM69" s="39"/>
      <c r="DN69" s="39"/>
      <c r="DO69" s="39"/>
      <c r="DP69" s="39"/>
    </row>
    <row r="70" spans="2:120" ht="11.25" customHeight="1">
      <c r="B70" s="56"/>
      <c r="C70" s="172" t="s">
        <v>101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  <c r="AA70" s="172"/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77"/>
      <c r="DJ70" s="39"/>
      <c r="DK70" s="40"/>
      <c r="DL70" s="39"/>
      <c r="DM70" s="39"/>
      <c r="DN70" s="39"/>
      <c r="DO70" s="39"/>
      <c r="DP70" s="39"/>
    </row>
    <row r="71" spans="2:120" ht="11.25" customHeight="1">
      <c r="B71" s="56"/>
      <c r="C71" s="172" t="s">
        <v>102</v>
      </c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77"/>
      <c r="DJ71" s="39"/>
      <c r="DK71" s="40"/>
      <c r="DL71" s="39"/>
      <c r="DM71" s="39"/>
      <c r="DN71" s="39"/>
      <c r="DO71" s="39"/>
      <c r="DP71" s="39"/>
    </row>
    <row r="72" spans="2:120" ht="11.25" customHeight="1">
      <c r="B72" s="56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57"/>
      <c r="AM72" s="77"/>
      <c r="DJ72" s="39"/>
      <c r="DK72" s="40"/>
      <c r="DL72" s="39"/>
      <c r="DM72" s="39"/>
      <c r="DN72" s="39"/>
      <c r="DO72" s="39"/>
      <c r="DP72" s="39"/>
    </row>
    <row r="73" spans="2:120" ht="11.25" customHeight="1">
      <c r="B73" s="56"/>
      <c r="C73" s="173" t="s">
        <v>84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  <c r="AH73" s="173"/>
      <c r="AI73" s="173"/>
      <c r="AJ73" s="173"/>
      <c r="AK73" s="173"/>
      <c r="AL73" s="173"/>
      <c r="AM73" s="77"/>
      <c r="DJ73" s="39"/>
      <c r="DK73" s="40"/>
      <c r="DL73" s="39"/>
      <c r="DM73" s="39"/>
      <c r="DN73" s="39"/>
      <c r="DO73" s="39"/>
      <c r="DP73" s="39"/>
    </row>
    <row r="74" spans="2:120" ht="11.25" customHeight="1">
      <c r="B74" s="56"/>
      <c r="C74" s="173" t="s">
        <v>85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  <c r="AH74" s="173"/>
      <c r="AI74" s="173"/>
      <c r="AJ74" s="173"/>
      <c r="AK74" s="173"/>
      <c r="AL74" s="173"/>
      <c r="AM74" s="77"/>
      <c r="DJ74" s="39"/>
      <c r="DK74" s="40"/>
      <c r="DL74" s="39"/>
      <c r="DM74" s="39"/>
      <c r="DN74" s="39"/>
      <c r="DO74" s="39"/>
      <c r="DP74" s="39"/>
    </row>
    <row r="75" spans="2:120" ht="11.25" customHeight="1">
      <c r="B75" s="56"/>
      <c r="C75" s="173" t="s">
        <v>86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77"/>
      <c r="DJ75" s="39"/>
      <c r="DK75" s="40"/>
      <c r="DL75" s="39"/>
      <c r="DM75" s="39"/>
      <c r="DN75" s="39"/>
      <c r="DO75" s="39"/>
      <c r="DP75" s="39"/>
    </row>
    <row r="76" spans="2:120" ht="11.25" customHeight="1">
      <c r="B76" s="56"/>
      <c r="C76" s="173" t="s">
        <v>87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  <c r="AH76" s="173"/>
      <c r="AI76" s="173"/>
      <c r="AJ76" s="173"/>
      <c r="AK76" s="173"/>
      <c r="AL76" s="173"/>
      <c r="AM76" s="77"/>
      <c r="DJ76" s="39"/>
      <c r="DK76" s="40"/>
      <c r="DL76" s="39"/>
      <c r="DM76" s="39"/>
      <c r="DN76" s="39"/>
      <c r="DO76" s="39"/>
      <c r="DP76" s="39"/>
    </row>
    <row r="77" spans="2:120" ht="12" customHeight="1">
      <c r="B77" s="56"/>
      <c r="C77" s="173" t="s">
        <v>88</v>
      </c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77"/>
      <c r="DJ77" s="50" t="e">
        <f>TRUNC(DJ79/10)</f>
        <v>#REF!</v>
      </c>
      <c r="DK77" s="47" t="e">
        <f>TRUNC(RIGHT(DJ77))</f>
        <v>#REF!</v>
      </c>
      <c r="DL77" s="43" t="e">
        <f>IF(#REF!=1,DK77+10,IF(DK77=0,0,DK77))</f>
        <v>#REF!</v>
      </c>
      <c r="DM77" s="43" t="e">
        <f>IF(AND(DL77&gt;9,DL77&lt;16),IF(DL77=10,DM86,IF(DL77=11,DM87,IF(DL77=12,DM88,IF(DL77=13,DM89,IF(DL77=14,DM91,IF(DL77=15,DM92,)))))),"")</f>
        <v>#REF!</v>
      </c>
      <c r="DN77" s="48" t="e">
        <f>IF(DK77=1,DK86,IF(DK77=2,DK87,IF(DK77=3,DJ88,IF(DK77=4,DJ89,IF(DK77=5,DJ91,IF(DK77=6,DJ92,IF(DK77=7,DJ93,IF(DK77=8,DJ94,DJ95))))))))</f>
        <v>#REF!</v>
      </c>
      <c r="DO77" s="43" t="e">
        <f>IF(AND(DL77&gt;15,DL77&lt;20),IF(DL77=16,DM93,IF(DL77=17,DM94,IF(DL77=18,DM95,IF(DL77=19,DM96,)))),"")</f>
        <v>#REF!</v>
      </c>
      <c r="DP77" s="43"/>
    </row>
    <row r="78" spans="2:120" ht="12" customHeight="1">
      <c r="B78" s="56"/>
      <c r="C78" s="174" t="s">
        <v>89</v>
      </c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4"/>
      <c r="AG78" s="174"/>
      <c r="AH78" s="174"/>
      <c r="AI78" s="174"/>
      <c r="AJ78" s="174"/>
      <c r="AK78" s="174"/>
      <c r="AL78" s="174"/>
      <c r="AM78" s="77"/>
      <c r="DJ78" s="50"/>
      <c r="DK78" s="47"/>
      <c r="DL78" s="43"/>
      <c r="DM78" s="43"/>
      <c r="DN78" s="48" t="e">
        <f>#REF!*100+#REF!*10+DK77</f>
        <v>#REF!</v>
      </c>
      <c r="DO78" s="43" t="e">
        <f>IF(DN78=0,"",IF(#REF!=1,"тысяч ",IF(DK77=1,"тысяча ",IF(OR(DK77=2,DK77=3,DK77=4),"тысячи ","тысяч "))))</f>
        <v>#REF!</v>
      </c>
      <c r="DP78" s="43"/>
    </row>
    <row r="79" spans="2:120" ht="12" customHeight="1">
      <c r="B79" s="56"/>
      <c r="C79" s="173" t="s">
        <v>104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  <c r="AH79" s="173"/>
      <c r="AI79" s="173"/>
      <c r="AJ79" s="173"/>
      <c r="AK79" s="173"/>
      <c r="AL79" s="173"/>
      <c r="AM79" s="77"/>
      <c r="DJ79" s="50" t="e">
        <f>TRUNC(DJ80/10)</f>
        <v>#REF!</v>
      </c>
      <c r="DK79" s="47" t="e">
        <f>TRUNC(RIGHT(DJ79))</f>
        <v>#REF!</v>
      </c>
      <c r="DL79" s="43" t="e">
        <f>DK79</f>
        <v>#REF!</v>
      </c>
      <c r="DM79" s="43"/>
      <c r="DN79" s="43" t="e">
        <f>IF(DK79=1,DN96,IF(DK79=2,DP87,IF(DK79=3,DP88,IF(DK79=4,DP89,IF(DK79=5,DP91,IF(DK79=6,DP92,IF(DK79=7,DP93,IF(DK79=8,DP94,DP95))))))))</f>
        <v>#REF!</v>
      </c>
      <c r="DO79" s="43"/>
      <c r="DP79" s="43"/>
    </row>
    <row r="80" spans="2:120" ht="12" customHeight="1">
      <c r="B80" s="56"/>
      <c r="C80" s="173" t="s">
        <v>105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  <c r="AH80" s="173"/>
      <c r="AI80" s="173"/>
      <c r="AJ80" s="173"/>
      <c r="AK80" s="173"/>
      <c r="AL80" s="173"/>
      <c r="AM80" s="77"/>
      <c r="DJ80" s="50" t="e">
        <f>TRUNC(DJ81/10)</f>
        <v>#REF!</v>
      </c>
      <c r="DK80" s="51" t="e">
        <f>TRUNC(RIGHT(DJ80))</f>
        <v>#REF!</v>
      </c>
      <c r="DL80" s="43" t="e">
        <f>IF(DK80=1,"",DK80)</f>
        <v>#REF!</v>
      </c>
      <c r="DM80" s="43"/>
      <c r="DN80" s="48" t="e">
        <f>IF(OR(DL80=0,DK80=1),"",IF(DL80=2,DN87,IF(DL80=3,DN88,IF(DL80=4,DN89,IF(DL80=5,DN91,IF(DL80=6,DN92,IF(DL80=7,DN93,IF(DL80=8,DN94,DN95))))))))</f>
        <v>#REF!</v>
      </c>
      <c r="DO80" s="43"/>
      <c r="DP80" s="47"/>
    </row>
    <row r="81" spans="2:120" ht="12" customHeight="1">
      <c r="B81" s="56"/>
      <c r="C81" s="173" t="s">
        <v>92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77"/>
      <c r="DJ81" s="50" t="e">
        <f>#REF!</f>
        <v>#REF!</v>
      </c>
      <c r="DK81" s="47" t="e">
        <f>TRUNC(RIGHT(DJ81))</f>
        <v>#REF!</v>
      </c>
      <c r="DL81" s="43" t="e">
        <f>IF(DK80=1,DK81+10,IF(DK81=0,0,DK81))</f>
        <v>#REF!</v>
      </c>
      <c r="DM81" s="43" t="e">
        <f>IF(AND(DL81&gt;9,DL81&lt;16),IF(DL81=10,DM86,IF(DL81=11,DM87,IF(DL81=12,DM88,IF(DL81=13,DM89,IF(DL81=14,DM91,IF(DL81=15,DM92,)))))),"")</f>
        <v>#REF!</v>
      </c>
      <c r="DN81" s="48" t="e">
        <f>IF(DK81=1,DJ86,IF(DK81=2,DJ87,IF(DK81=3,DJ88,IF(DK81=4,DJ89,IF(DK81=5,DJ91,IF(DK81=6,DJ92,IF(DK81=7,DJ93,IF(DK81=8,DJ94,DJ95))))))))</f>
        <v>#REF!</v>
      </c>
      <c r="DO81" s="43" t="e">
        <f>IF(AND(DL81&gt;15,DL81&lt;20),IF(DL81=16,DM93,IF(DL81=17,DM94,IF(DL81=18,DM95,IF(DL81=19,DM96,)))),"")</f>
        <v>#REF!</v>
      </c>
      <c r="DP81" s="47"/>
    </row>
    <row r="82" spans="2:120" ht="12" customHeight="1">
      <c r="B82" s="56"/>
      <c r="C82" s="174" t="s">
        <v>93</v>
      </c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77"/>
      <c r="DJ82" s="49"/>
      <c r="DK82" s="51"/>
      <c r="DL82" s="47"/>
      <c r="DM82" s="43"/>
      <c r="DN82" s="48" t="e">
        <f>DK79*100+DK80*10+DK81</f>
        <v>#REF!</v>
      </c>
      <c r="DO82" s="43" t="e">
        <f>IF(DN82+DN78+#REF!+#REF!=0,"ноль рублей ",IF(DL81=1,"рубль ",IF(OR(DL81=2,DL81=3,DL81=4),"рубля ","рублей ")))</f>
        <v>#REF!</v>
      </c>
      <c r="DP82" s="47"/>
    </row>
    <row r="83" spans="2:120" ht="12" customHeight="1">
      <c r="B83" s="56"/>
      <c r="C83" s="173" t="s">
        <v>106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77"/>
      <c r="DJ83" s="52" t="e">
        <f>ROUND(100*(DN62-#REF!),0)</f>
        <v>#REF!</v>
      </c>
      <c r="DK83" s="43"/>
      <c r="DL83" s="47" t="e">
        <f>TRUNC(DJ83/10)</f>
        <v>#REF!</v>
      </c>
      <c r="DM83" s="43"/>
      <c r="DN83" s="48" t="e">
        <f>IF(OR(DL83=1,DL83=0),"",IF(DL83=2,DN87,IF(DL83=3,DN88,IF(DL83=4,DN89,IF(DL83=5,DN91,IF(DL83=6,DN92,IF(DL83=7,DN93,IF(DL83=8,DN94,DN95))))))))</f>
        <v>#REF!</v>
      </c>
      <c r="DO83" s="43"/>
      <c r="DP83" s="43"/>
    </row>
    <row r="84" spans="2:120" ht="12" customHeight="1">
      <c r="B84" s="56"/>
      <c r="C84" s="173" t="s">
        <v>95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77"/>
      <c r="DJ84" s="43"/>
      <c r="DK84" s="43"/>
      <c r="DL84" s="47" t="e">
        <f>TRUNC(DJ83-DL83*10)</f>
        <v>#REF!</v>
      </c>
      <c r="DM84" s="43"/>
      <c r="DN84" s="48" t="e">
        <f>IF(DL84=1,DK86,IF(DL84=2,DK87,IF(DL84=3,DJ88,IF(DL84=4,DJ89,IF(DL84=5,DJ91,IF(DL84=6,DJ92,IF(DL84=7,DJ93,IF(DL84=8,DJ94,DJ95))))))))</f>
        <v>#REF!</v>
      </c>
      <c r="DO84" s="43"/>
      <c r="DP84" s="43"/>
    </row>
    <row r="85" spans="2:120" ht="12" customHeight="1">
      <c r="B85" s="56"/>
      <c r="C85" s="173" t="s">
        <v>96</v>
      </c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77"/>
      <c r="DJ85" s="43"/>
      <c r="DK85" s="43"/>
      <c r="DL85" s="43"/>
      <c r="DM85" s="43"/>
      <c r="DN85" s="43"/>
      <c r="DO85" s="43" t="s">
        <v>48</v>
      </c>
      <c r="DP85" s="43"/>
    </row>
    <row r="86" spans="2:120" ht="12" customHeight="1">
      <c r="B86" s="56"/>
      <c r="C86" s="173" t="s">
        <v>97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77"/>
      <c r="DJ86" s="43" t="s">
        <v>7</v>
      </c>
      <c r="DK86" s="43" t="s">
        <v>8</v>
      </c>
      <c r="DL86" s="43"/>
      <c r="DM86" s="43" t="s">
        <v>9</v>
      </c>
      <c r="DN86" s="43"/>
      <c r="DO86" s="43"/>
      <c r="DP86" s="43"/>
    </row>
    <row r="87" spans="2:120" ht="12" customHeight="1">
      <c r="B87" s="56"/>
      <c r="C87" s="173" t="s">
        <v>98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77"/>
      <c r="DJ87" s="43" t="s">
        <v>10</v>
      </c>
      <c r="DK87" s="43" t="s">
        <v>11</v>
      </c>
      <c r="DL87" s="43"/>
      <c r="DM87" s="43" t="s">
        <v>12</v>
      </c>
      <c r="DN87" s="43" t="s">
        <v>13</v>
      </c>
      <c r="DO87" s="43"/>
      <c r="DP87" s="43" t="s">
        <v>14</v>
      </c>
    </row>
    <row r="88" spans="2:120" ht="12" customHeight="1">
      <c r="B88" s="56"/>
      <c r="C88" s="173" t="s">
        <v>99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77"/>
      <c r="DJ88" s="43" t="s">
        <v>15</v>
      </c>
      <c r="DK88" s="43"/>
      <c r="DL88" s="43"/>
      <c r="DM88" s="43" t="s">
        <v>16</v>
      </c>
      <c r="DN88" s="43" t="s">
        <v>17</v>
      </c>
      <c r="DO88" s="43"/>
      <c r="DP88" s="43" t="s">
        <v>18</v>
      </c>
    </row>
    <row r="89" spans="2:120" ht="12" customHeight="1">
      <c r="B89" s="56"/>
      <c r="C89" s="174" t="s">
        <v>100</v>
      </c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4"/>
      <c r="AH89" s="174"/>
      <c r="AI89" s="174"/>
      <c r="AJ89" s="174"/>
      <c r="AK89" s="174"/>
      <c r="AL89" s="174"/>
      <c r="AM89" s="77"/>
      <c r="DJ89" s="43" t="s">
        <v>19</v>
      </c>
      <c r="DK89" s="43"/>
      <c r="DL89" s="43"/>
      <c r="DM89" s="43" t="s">
        <v>20</v>
      </c>
      <c r="DN89" s="43" t="s">
        <v>21</v>
      </c>
      <c r="DO89" s="43"/>
      <c r="DP89" s="43" t="s">
        <v>22</v>
      </c>
    </row>
    <row r="90" spans="2:120" ht="12" customHeight="1">
      <c r="B90" s="56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77"/>
      <c r="DJ90" s="43"/>
      <c r="DK90" s="43"/>
      <c r="DL90" s="43"/>
      <c r="DM90" s="43"/>
      <c r="DN90" s="43"/>
      <c r="DO90" s="43"/>
      <c r="DP90" s="43"/>
    </row>
    <row r="91" spans="2:120" ht="12" customHeight="1" thickBot="1">
      <c r="B91" s="115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7"/>
      <c r="DJ91" s="43" t="s">
        <v>23</v>
      </c>
      <c r="DK91" s="43"/>
      <c r="DL91" s="43"/>
      <c r="DM91" s="43" t="s">
        <v>24</v>
      </c>
      <c r="DN91" s="43" t="s">
        <v>25</v>
      </c>
      <c r="DO91" s="43"/>
      <c r="DP91" s="43" t="s">
        <v>26</v>
      </c>
    </row>
    <row r="92" spans="114:120" ht="12" customHeight="1">
      <c r="DJ92" s="43" t="s">
        <v>27</v>
      </c>
      <c r="DK92" s="43"/>
      <c r="DL92" s="43"/>
      <c r="DM92" s="43" t="s">
        <v>28</v>
      </c>
      <c r="DN92" s="43" t="s">
        <v>29</v>
      </c>
      <c r="DO92" s="43"/>
      <c r="DP92" s="43" t="s">
        <v>30</v>
      </c>
    </row>
    <row r="93" spans="114:120" ht="12" customHeight="1">
      <c r="DJ93" s="43" t="s">
        <v>31</v>
      </c>
      <c r="DK93" s="43"/>
      <c r="DL93" s="43"/>
      <c r="DM93" s="43" t="s">
        <v>32</v>
      </c>
      <c r="DN93" s="43" t="s">
        <v>33</v>
      </c>
      <c r="DO93" s="43"/>
      <c r="DP93" s="43" t="s">
        <v>34</v>
      </c>
    </row>
    <row r="94" spans="114:120" ht="12" customHeight="1">
      <c r="DJ94" s="53" t="s">
        <v>35</v>
      </c>
      <c r="DK94" s="43"/>
      <c r="DL94" s="43"/>
      <c r="DM94" s="43" t="s">
        <v>36</v>
      </c>
      <c r="DN94" s="43" t="s">
        <v>37</v>
      </c>
      <c r="DO94" s="43"/>
      <c r="DP94" s="43" t="s">
        <v>38</v>
      </c>
    </row>
    <row r="95" spans="114:120" ht="12" customHeight="1">
      <c r="DJ95" s="43" t="s">
        <v>39</v>
      </c>
      <c r="DK95" s="43"/>
      <c r="DL95" s="43"/>
      <c r="DM95" s="43" t="s">
        <v>40</v>
      </c>
      <c r="DN95" s="43" t="s">
        <v>41</v>
      </c>
      <c r="DO95" s="43"/>
      <c r="DP95" s="43" t="s">
        <v>42</v>
      </c>
    </row>
    <row r="96" spans="114:120" ht="12" customHeight="1">
      <c r="DJ96" s="43"/>
      <c r="DK96" s="43"/>
      <c r="DL96" s="43"/>
      <c r="DM96" s="43" t="s">
        <v>43</v>
      </c>
      <c r="DN96" s="43" t="s">
        <v>44</v>
      </c>
      <c r="DO96" s="43"/>
      <c r="DP96" s="43"/>
    </row>
  </sheetData>
  <sheetProtection sheet="1" objects="1" scenarios="1"/>
  <mergeCells count="159">
    <mergeCell ref="C62:K63"/>
    <mergeCell ref="C55:F55"/>
    <mergeCell ref="G55:M55"/>
    <mergeCell ref="N55:P55"/>
    <mergeCell ref="Q55:S55"/>
    <mergeCell ref="T55:V55"/>
    <mergeCell ref="O38:P38"/>
    <mergeCell ref="N48:AH48"/>
    <mergeCell ref="N49:Y50"/>
    <mergeCell ref="C46:AL46"/>
    <mergeCell ref="C48:F52"/>
    <mergeCell ref="G48:M52"/>
    <mergeCell ref="W51:Y52"/>
    <mergeCell ref="Z49:AH51"/>
    <mergeCell ref="AF52:AH52"/>
    <mergeCell ref="AC52:AE52"/>
    <mergeCell ref="Q38:R38"/>
    <mergeCell ref="S35:T35"/>
    <mergeCell ref="S36:T36"/>
    <mergeCell ref="S37:T37"/>
    <mergeCell ref="S38:T38"/>
    <mergeCell ref="AF53:AH53"/>
    <mergeCell ref="AC53:AE53"/>
    <mergeCell ref="Z52:AB52"/>
    <mergeCell ref="T51:V52"/>
    <mergeCell ref="Q51:S52"/>
    <mergeCell ref="Y40:AD40"/>
    <mergeCell ref="Y41:AD41"/>
    <mergeCell ref="X63:AD63"/>
    <mergeCell ref="T53:V53"/>
    <mergeCell ref="Q53:S53"/>
    <mergeCell ref="N53:P53"/>
    <mergeCell ref="Q54:S54"/>
    <mergeCell ref="T54:V54"/>
    <mergeCell ref="W54:Y54"/>
    <mergeCell ref="N51:P52"/>
    <mergeCell ref="AI48:AL52"/>
    <mergeCell ref="AI53:AL53"/>
    <mergeCell ref="Z53:AB53"/>
    <mergeCell ref="W53:Y53"/>
    <mergeCell ref="X64:AD64"/>
    <mergeCell ref="W55:Y55"/>
    <mergeCell ref="Z55:AB55"/>
    <mergeCell ref="AC55:AE55"/>
    <mergeCell ref="Z54:AB54"/>
    <mergeCell ref="AC54:AE54"/>
    <mergeCell ref="AF54:AH54"/>
    <mergeCell ref="AI54:AL54"/>
    <mergeCell ref="C53:F53"/>
    <mergeCell ref="C54:F54"/>
    <mergeCell ref="G54:M54"/>
    <mergeCell ref="N54:P54"/>
    <mergeCell ref="G53:M53"/>
    <mergeCell ref="T56:V56"/>
    <mergeCell ref="W56:Y56"/>
    <mergeCell ref="Z56:AB56"/>
    <mergeCell ref="AC56:AE56"/>
    <mergeCell ref="C56:F56"/>
    <mergeCell ref="G56:M56"/>
    <mergeCell ref="N56:P56"/>
    <mergeCell ref="Q56:S56"/>
    <mergeCell ref="C57:F57"/>
    <mergeCell ref="G57:M57"/>
    <mergeCell ref="N57:P57"/>
    <mergeCell ref="Q57:S57"/>
    <mergeCell ref="T57:V57"/>
    <mergeCell ref="W57:Y57"/>
    <mergeCell ref="AI57:AL57"/>
    <mergeCell ref="AI55:AL55"/>
    <mergeCell ref="U42:Z42"/>
    <mergeCell ref="U43:Z43"/>
    <mergeCell ref="AC57:AE57"/>
    <mergeCell ref="AF57:AH57"/>
    <mergeCell ref="AF55:AH55"/>
    <mergeCell ref="AF56:AH56"/>
    <mergeCell ref="AI56:AL56"/>
    <mergeCell ref="Z57:AB57"/>
    <mergeCell ref="C38:H38"/>
    <mergeCell ref="L38:N38"/>
    <mergeCell ref="O32:T34"/>
    <mergeCell ref="I37:K37"/>
    <mergeCell ref="I38:K38"/>
    <mergeCell ref="I39:K43"/>
    <mergeCell ref="O35:P35"/>
    <mergeCell ref="Q35:R35"/>
    <mergeCell ref="Q36:R36"/>
    <mergeCell ref="Q37:R37"/>
    <mergeCell ref="C71:AL71"/>
    <mergeCell ref="O66:U66"/>
    <mergeCell ref="X66:AD66"/>
    <mergeCell ref="O67:U67"/>
    <mergeCell ref="X67:AD67"/>
    <mergeCell ref="C39:H43"/>
    <mergeCell ref="O63:U63"/>
    <mergeCell ref="O64:U64"/>
    <mergeCell ref="O42:T42"/>
    <mergeCell ref="L39:N43"/>
    <mergeCell ref="C75:AL75"/>
    <mergeCell ref="C76:AL76"/>
    <mergeCell ref="C36:H36"/>
    <mergeCell ref="C37:H37"/>
    <mergeCell ref="L36:N36"/>
    <mergeCell ref="L37:N37"/>
    <mergeCell ref="I36:K36"/>
    <mergeCell ref="C73:AL73"/>
    <mergeCell ref="C74:AL74"/>
    <mergeCell ref="C70:AL70"/>
    <mergeCell ref="C35:H35"/>
    <mergeCell ref="L35:N35"/>
    <mergeCell ref="I35:K35"/>
    <mergeCell ref="W37:X37"/>
    <mergeCell ref="Z37:AE37"/>
    <mergeCell ref="I32:N34"/>
    <mergeCell ref="O36:P36"/>
    <mergeCell ref="O37:P37"/>
    <mergeCell ref="C89:AL89"/>
    <mergeCell ref="C66:I66"/>
    <mergeCell ref="C83:AL83"/>
    <mergeCell ref="C84:AL84"/>
    <mergeCell ref="C85:AL85"/>
    <mergeCell ref="C86:AL86"/>
    <mergeCell ref="C79:AL79"/>
    <mergeCell ref="C80:AL80"/>
    <mergeCell ref="C81:AL81"/>
    <mergeCell ref="C82:AL82"/>
    <mergeCell ref="AF32:AK32"/>
    <mergeCell ref="AF33:AK33"/>
    <mergeCell ref="W34:X34"/>
    <mergeCell ref="Z34:AE34"/>
    <mergeCell ref="C87:AL87"/>
    <mergeCell ref="C88:AL88"/>
    <mergeCell ref="C77:AL77"/>
    <mergeCell ref="C78:AL78"/>
    <mergeCell ref="C30:H34"/>
    <mergeCell ref="I30:T31"/>
    <mergeCell ref="C18:AL18"/>
    <mergeCell ref="C24:H24"/>
    <mergeCell ref="I24:AK24"/>
    <mergeCell ref="I25:AK25"/>
    <mergeCell ref="F23:AK23"/>
    <mergeCell ref="C28:AL28"/>
    <mergeCell ref="V35:AA35"/>
    <mergeCell ref="AB35:AG35"/>
    <mergeCell ref="AB36:AG36"/>
    <mergeCell ref="C13:D13"/>
    <mergeCell ref="C22:E22"/>
    <mergeCell ref="F22:AK22"/>
    <mergeCell ref="O19:P19"/>
    <mergeCell ref="R19:W19"/>
    <mergeCell ref="N17:W17"/>
    <mergeCell ref="X17:AA17"/>
    <mergeCell ref="C10:F10"/>
    <mergeCell ref="C11:L11"/>
    <mergeCell ref="AH13:AL13"/>
    <mergeCell ref="B1:AM1"/>
    <mergeCell ref="AD3:AL3"/>
    <mergeCell ref="Y4:AL7"/>
    <mergeCell ref="G10:AD10"/>
    <mergeCell ref="M11:AD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8" min="2" max="3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C45" sqref="C45"/>
    </sheetView>
  </sheetViews>
  <sheetFormatPr defaultColWidth="9.00390625" defaultRowHeight="12.75"/>
  <cols>
    <col min="1" max="1" width="17.00390625" style="2" customWidth="1"/>
    <col min="2" max="2" width="9.00390625" style="2" customWidth="1"/>
    <col min="3" max="3" width="6.625" style="2" customWidth="1"/>
    <col min="4" max="4" width="13.625" style="2" customWidth="1"/>
    <col min="5" max="5" width="23.00390625" style="2" customWidth="1"/>
    <col min="6" max="6" width="9.375" style="2" customWidth="1"/>
    <col min="7" max="7" width="9.125" style="2" customWidth="1"/>
    <col min="8" max="8" width="13.25390625" style="16" customWidth="1"/>
    <col min="9" max="9" width="10.125" style="2" bestFit="1" customWidth="1"/>
    <col min="10" max="12" width="9.125" style="2" customWidth="1"/>
    <col min="13" max="13" width="15.375" style="2" bestFit="1" customWidth="1"/>
    <col min="14" max="16" width="9.125" style="2" customWidth="1"/>
    <col min="17" max="17" width="15.375" style="2" bestFit="1" customWidth="1"/>
    <col min="18" max="16384" width="9.125" style="2" customWidth="1"/>
  </cols>
  <sheetData>
    <row r="1" spans="2:8" ht="15.75">
      <c r="B1" s="3"/>
      <c r="C1" s="3"/>
      <c r="D1" s="3"/>
      <c r="E1" s="4" t="e">
        <f>#REF!</f>
        <v>#REF!</v>
      </c>
      <c r="H1" s="5"/>
    </row>
    <row r="2" spans="1:19" ht="15.75">
      <c r="A2" s="6" t="s">
        <v>1</v>
      </c>
      <c r="B2" s="7" t="e">
        <f>SUBSTITUTE(B4,F8,F9,1)</f>
        <v>#REF!</v>
      </c>
      <c r="E2" s="8"/>
      <c r="H2" s="9"/>
      <c r="I2" s="10"/>
      <c r="J2" s="9"/>
      <c r="K2" s="9"/>
      <c r="L2" s="9"/>
      <c r="M2" s="11" t="s">
        <v>2</v>
      </c>
      <c r="N2" s="176">
        <f ca="1">TODAY()</f>
        <v>44272</v>
      </c>
      <c r="O2" s="176"/>
      <c r="P2" s="10">
        <f>DAY(N2)</f>
        <v>17</v>
      </c>
      <c r="Q2" s="12" t="str">
        <f>IF(Q3&gt;7,S2,S3)</f>
        <v>марта</v>
      </c>
      <c r="R2" s="11">
        <f>YEAR(N2)</f>
        <v>2021</v>
      </c>
      <c r="S2" s="9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6" t="s">
        <v>3</v>
      </c>
      <c r="B3" s="13" t="e">
        <f>SUBSTITUTE(B5,F8,F9,1)</f>
        <v>#REF!</v>
      </c>
      <c r="H3" s="9"/>
      <c r="I3" s="9"/>
      <c r="J3" s="9"/>
      <c r="K3" s="177" t="str">
        <f>CONCATENATE(" «  ",P2,"  »  ",Q2,"  ",R2," г.")</f>
        <v> «  17  »  марта  2021 г.</v>
      </c>
      <c r="L3" s="177"/>
      <c r="M3" s="177"/>
      <c r="N3" s="14"/>
      <c r="O3" s="14"/>
      <c r="P3" s="9"/>
      <c r="Q3" s="12">
        <f>MONTH(N2)</f>
        <v>3</v>
      </c>
      <c r="R3" s="9"/>
      <c r="S3" s="9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15" t="s">
        <v>4</v>
      </c>
      <c r="B4" s="13" t="e">
        <f>CONCATENATE(A7,A8,A9,A10)</f>
        <v>#REF!</v>
      </c>
    </row>
    <row r="5" spans="1:10" s="13" customFormat="1" ht="12.75">
      <c r="A5" s="15" t="s">
        <v>5</v>
      </c>
      <c r="B5" s="13" t="e">
        <f>CONCATENATE(A7,A8,A9,A10,A11,B7,B8,C8)</f>
        <v>#REF!</v>
      </c>
      <c r="C5" s="2"/>
      <c r="D5" s="2"/>
      <c r="E5" s="2"/>
      <c r="H5" s="17"/>
      <c r="I5" s="17"/>
      <c r="J5" s="17"/>
    </row>
    <row r="6" spans="4:10" ht="12.75" customHeight="1">
      <c r="D6" s="16"/>
      <c r="H6" s="17"/>
      <c r="I6" s="17"/>
      <c r="J6" s="17"/>
    </row>
    <row r="7" spans="1:10" ht="12.75" customHeight="1">
      <c r="A7" s="18" t="e">
        <f>CONCATENATE(IF(B14=0,"",E14),IF(B15=0,"",IF(C16&lt;20,IF(C16&lt;16,IF(C16&lt;10,E15,D16),F16),E15)),IF(B16=0,"",IF(NOT(B15=1),E16,"")),F17)</f>
        <v>#REF!</v>
      </c>
      <c r="D7" s="16"/>
      <c r="F7" s="19" t="e">
        <f>CODE(B5)</f>
        <v>#REF!</v>
      </c>
      <c r="G7" s="18"/>
      <c r="H7" s="17"/>
      <c r="I7" s="17"/>
      <c r="J7" s="17"/>
    </row>
    <row r="8" spans="1:17" ht="12.75" customHeight="1">
      <c r="A8" s="18" t="e">
        <f>CONCATENATE(IF(B18=0,"",E18),IF(B19=0,"",IF(C20&lt;20,IF(C20&lt;16,IF(C20&lt;10,E19,D20),F20),E19)),IF(B20=0,"",IF(NOT(B19=1),E20,"")),F21)</f>
        <v>#REF!</v>
      </c>
      <c r="B8" s="20"/>
      <c r="D8" s="21"/>
      <c r="F8" s="19" t="e">
        <f>CHAR(F7)</f>
        <v>#REF!</v>
      </c>
      <c r="G8" s="18"/>
      <c r="H8" s="17"/>
      <c r="I8" s="17"/>
      <c r="J8" s="17"/>
      <c r="Q8" s="22"/>
    </row>
    <row r="9" spans="1:10" s="18" customFormat="1" ht="12.75" customHeight="1">
      <c r="A9" s="18" t="e">
        <f>CONCATENATE(IF(B22=0,"",E22),IF(B23=0,"",IF(C24&lt;20,IF(C24&lt;16,IF(C24&lt;10,E23,D24),F24),E23)),IF(B24=0,"",IF(NOT(B23=1),E24,"")),F25)</f>
        <v>#REF!</v>
      </c>
      <c r="D9" s="17"/>
      <c r="E9" s="23"/>
      <c r="F9" s="19" t="e">
        <f>PROPER(F8)</f>
        <v>#REF!</v>
      </c>
      <c r="H9" s="17"/>
      <c r="I9" s="17"/>
      <c r="J9" s="17"/>
    </row>
    <row r="10" spans="1:10" s="18" customFormat="1" ht="12.75" customHeight="1">
      <c r="A10" s="18" t="e">
        <f>CONCATENATE(IF(B26=0,"",E26),IF(B27=0,"",IF(C28&lt;20,IF(C28&lt;16,IF(C28&lt;10,E27,D28),F28),E27)),IF(B28=0,"",IF(NOT(B27=1),E28,"")),F29)</f>
        <v>#REF!</v>
      </c>
      <c r="D10" s="17"/>
      <c r="E10" s="23"/>
      <c r="H10" s="17"/>
      <c r="I10" s="17"/>
      <c r="J10" s="17"/>
    </row>
    <row r="11" spans="1:13" s="18" customFormat="1" ht="12.75">
      <c r="A11" s="24"/>
      <c r="D11" s="17"/>
      <c r="E11" s="23"/>
      <c r="M11" s="25"/>
    </row>
    <row r="12" spans="1:13" s="18" customFormat="1" ht="12.75">
      <c r="A12" s="24"/>
      <c r="E12" s="26" t="e">
        <f>TRUNC(E1)</f>
        <v>#REF!</v>
      </c>
      <c r="F12" s="18" t="s">
        <v>6</v>
      </c>
      <c r="H12" s="17"/>
      <c r="M12" s="27"/>
    </row>
    <row r="13" spans="1:8" s="18" customFormat="1" ht="12.75">
      <c r="A13" s="28" t="e">
        <f>TRUNC(A14/10)</f>
        <v>#REF!</v>
      </c>
      <c r="B13" s="17"/>
      <c r="H13" s="17"/>
    </row>
    <row r="14" spans="1:8" s="18" customFormat="1" ht="12.75">
      <c r="A14" s="28" t="e">
        <f>TRUNC(A15/10)</f>
        <v>#REF!</v>
      </c>
      <c r="B14" s="17" t="e">
        <f>TRUNC(RIGHT(A14))</f>
        <v>#REF!</v>
      </c>
      <c r="C14" s="18" t="e">
        <f>B14</f>
        <v>#REF!</v>
      </c>
      <c r="E14" s="29" t="e">
        <f>IF(B14=1,E42,IF(B14=2,G34,IF(B14=3,G35,IF(B14=4,G36,IF(B14=5,G37,IF(B14=6,G38,IF(B14=7,G39,IF(B14=8,G40,G41))))))))</f>
        <v>#REF!</v>
      </c>
      <c r="H14" s="17"/>
    </row>
    <row r="15" spans="1:8" s="18" customFormat="1" ht="12.75">
      <c r="A15" s="28" t="e">
        <f>TRUNC(A16/10)</f>
        <v>#REF!</v>
      </c>
      <c r="B15" s="17" t="e">
        <f>TRUNC(RIGHT(A15))</f>
        <v>#REF!</v>
      </c>
      <c r="C15" s="18" t="e">
        <f>IF(B15=1,"",B15)</f>
        <v>#REF!</v>
      </c>
      <c r="E15" s="30" t="e">
        <f>IF(OR(C15=0,B15=1),"",IF(B15=2,E34,IF(B15=3,E35,IF(B15=4,E36,IF(B15=5,E37,IF(B15=6,E38,IF(B15=7,E39,IF(B15=8,E40,E41))))))))</f>
        <v>#REF!</v>
      </c>
      <c r="H15" s="17"/>
    </row>
    <row r="16" spans="1:8" s="18" customFormat="1" ht="12.75">
      <c r="A16" s="28" t="e">
        <f>TRUNC(A18/10)</f>
        <v>#REF!</v>
      </c>
      <c r="B16" s="17" t="e">
        <f>TRUNC(RIGHT(A16))</f>
        <v>#REF!</v>
      </c>
      <c r="C16" s="18" t="e">
        <f>IF(B15=1,B16+10,IF(B16=0,0,B16))</f>
        <v>#REF!</v>
      </c>
      <c r="D16" s="18" t="e">
        <f>IF(AND(C16&gt;9,C16&lt;16),IF(C16=10,D33,IF(C16=11,D34,IF(C16=12,D35,IF(C16=13,D36,IF(C16=14,D37,IF(C16=15,D38,)))))),"")</f>
        <v>#REF!</v>
      </c>
      <c r="E16" s="30" t="e">
        <f>IF(B16=1,A33,IF(B16=2,A34,IF(B16=3,A35,IF(B16=4,A36,IF(B16=5,A37,IF(B16=6,A38,IF(B16=7,A39,IF(B16=8,A40,A41))))))))</f>
        <v>#REF!</v>
      </c>
      <c r="F16" s="18" t="e">
        <f>IF(AND(C16&gt;15,C16&lt;20),IF(C16=16,D39,IF(C16=17,D40,IF(C16=18,D41,IF(C16=19,D42,)))),"")</f>
        <v>#REF!</v>
      </c>
      <c r="H16" s="17"/>
    </row>
    <row r="17" spans="1:8" s="18" customFormat="1" ht="12.75">
      <c r="A17" s="28"/>
      <c r="B17" s="17"/>
      <c r="D17" s="17"/>
      <c r="E17" s="18" t="e">
        <f>B16+B15*10+B14*100</f>
        <v>#REF!</v>
      </c>
      <c r="F17" s="18" t="e">
        <f>IF(E17=0,"",IF(B15=1,"миллиардов ",IF(B16=1,"милиард ",IF(OR(B16=2,B16=3,B16=4),"миллиарда ","милиардов "))))</f>
        <v>#REF!</v>
      </c>
      <c r="H17" s="17"/>
    </row>
    <row r="18" spans="1:8" s="18" customFormat="1" ht="12.75">
      <c r="A18" s="28" t="e">
        <f>TRUNC(A19/10)</f>
        <v>#REF!</v>
      </c>
      <c r="B18" s="17" t="e">
        <f>TRUNC(RIGHT(A18))</f>
        <v>#REF!</v>
      </c>
      <c r="C18" s="18" t="e">
        <f>B18</f>
        <v>#REF!</v>
      </c>
      <c r="E18" s="29" t="e">
        <f>IF(B18=1,E42,IF(B18=2,G34,IF(B18=3,G35,IF(B18=4,G36,IF(B18=5,G37,IF(B18=6,G38,IF(B18=7,G39,IF(B18=8,G40,G41))))))))</f>
        <v>#REF!</v>
      </c>
      <c r="H18" s="17"/>
    </row>
    <row r="19" spans="1:6" ht="12.75">
      <c r="A19" s="28" t="e">
        <f>TRUNC(A20/10)</f>
        <v>#REF!</v>
      </c>
      <c r="B19" s="17" t="e">
        <f>TRUNC(RIGHT(A19))</f>
        <v>#REF!</v>
      </c>
      <c r="C19" s="18" t="e">
        <f>IF(B19=1,"",B19)</f>
        <v>#REF!</v>
      </c>
      <c r="D19" s="18"/>
      <c r="E19" s="30" t="e">
        <f>IF(OR(C19=0,B19=1),"",IF(B19=2,E34,IF(B19=3,E35,IF(B19=4,E36,IF(B19=5,E37,IF(B19=6,E38,IF(B19=7,E39,IF(B19=8,E40,E41))))))))</f>
        <v>#REF!</v>
      </c>
      <c r="F19" s="18"/>
    </row>
    <row r="20" spans="1:6" s="18" customFormat="1" ht="12.75">
      <c r="A20" s="28" t="e">
        <f>TRUNC(A22/10)</f>
        <v>#REF!</v>
      </c>
      <c r="B20" s="17" t="e">
        <f>TRUNC(RIGHT(A20))</f>
        <v>#REF!</v>
      </c>
      <c r="C20" s="18" t="e">
        <f>IF(B19=1,B20+10,IF(B20=0,0,B20))</f>
        <v>#REF!</v>
      </c>
      <c r="D20" s="18" t="e">
        <f>IF(AND(C20&gt;9,C20&lt;16),IF(C20=10,D33,IF(C20=11,D34,IF(C20=12,D35,IF(C20=13,D36,IF(C20=14,D37,IF(C20=15,D38,)))))),"")</f>
        <v>#REF!</v>
      </c>
      <c r="E20" s="30" t="e">
        <f>IF(B20=1,A33,IF(B20=2,A34,IF(B20=3,A35,IF(B20=4,A36,IF(B20=5,A37,IF(B20=6,A38,IF(B20=7,A39,IF(B20=8,A40,A41))))))))</f>
        <v>#REF!</v>
      </c>
      <c r="F20" s="18" t="e">
        <f>IF(AND(C20&gt;15,C20&lt;20),IF(C20=16,D39,IF(C20=17,D40,IF(C20=18,D41,IF(C20=19,D42,)))),"")</f>
        <v>#REF!</v>
      </c>
    </row>
    <row r="21" spans="1:6" s="18" customFormat="1" ht="12.75">
      <c r="A21" s="28"/>
      <c r="B21" s="17"/>
      <c r="E21" s="18" t="e">
        <f>B20+B19*10+B18*100</f>
        <v>#REF!</v>
      </c>
      <c r="F21" s="18" t="e">
        <f>IF(E21=0,"",IF(B19=1,"миллионов ",IF(B20=1,"миллион ",IF(OR(B20=2,B20=3,B20=4),"миллиона ","миллионов "))))</f>
        <v>#REF!</v>
      </c>
    </row>
    <row r="22" spans="1:9" s="18" customFormat="1" ht="12.75">
      <c r="A22" s="28" t="e">
        <f>TRUNC(A23/10)</f>
        <v>#REF!</v>
      </c>
      <c r="B22" s="17" t="e">
        <f>TRUNC(RIGHT(A22))</f>
        <v>#REF!</v>
      </c>
      <c r="C22" s="18" t="e">
        <f>B22</f>
        <v>#REF!</v>
      </c>
      <c r="E22" s="29" t="e">
        <f>IF(B22=1,E42,IF(B22=2,G34,IF(B22=3,G35,IF(B22=4,G36,IF(B22=5,G37,IF(B22=6,G38,IF(B22=7,G39,IF(B22=8,G40,G41))))))))</f>
        <v>#REF!</v>
      </c>
      <c r="I22" s="25"/>
    </row>
    <row r="23" spans="1:5" s="18" customFormat="1" ht="12.75">
      <c r="A23" s="28" t="e">
        <f>TRUNC(A24/10)</f>
        <v>#REF!</v>
      </c>
      <c r="B23" s="17" t="e">
        <f>TRUNC(RIGHT(A23))</f>
        <v>#REF!</v>
      </c>
      <c r="C23" s="18" t="e">
        <f>IF(B23=1,"",B23)</f>
        <v>#REF!</v>
      </c>
      <c r="E23" s="30" t="e">
        <f>IF(OR(C23=0,B23=1),"",IF(B23=2,E34,IF(B23=3,E35,IF(B23=4,E36,IF(B23=5,E37,IF(B23=6,E38,IF(B23=7,E39,IF(B23=8,E40,E41))))))))</f>
        <v>#REF!</v>
      </c>
    </row>
    <row r="24" spans="1:6" s="18" customFormat="1" ht="12.75">
      <c r="A24" s="28" t="e">
        <f>TRUNC(A26/10)</f>
        <v>#REF!</v>
      </c>
      <c r="B24" s="17" t="e">
        <f>TRUNC(RIGHT(A24))</f>
        <v>#REF!</v>
      </c>
      <c r="C24" s="18" t="e">
        <f>IF(B23=1,B24+10,IF(B24=0,0,B24))</f>
        <v>#REF!</v>
      </c>
      <c r="D24" s="18" t="e">
        <f>IF(AND(C24&gt;9,C24&lt;16),IF(C24=10,D33,IF(C24=11,D34,IF(C24=12,D35,IF(C24=13,D36,IF(C24=14,D37,IF(C24=15,D38,)))))),"")</f>
        <v>#REF!</v>
      </c>
      <c r="E24" s="30" t="e">
        <f>IF(B24=1,B33,IF(B24=2,B34,IF(B24=3,A35,IF(B24=4,A36,IF(B24=5,A37,IF(B24=6,A38,IF(B24=7,A39,IF(B24=8,A40,A41))))))))</f>
        <v>#REF!</v>
      </c>
      <c r="F24" s="18" t="e">
        <f>IF(AND(C24&gt;15,C24&lt;20),IF(C24=16,D39,IF(C24=17,D40,IF(C24=18,D41,IF(C24=19,D42,)))),"")</f>
        <v>#REF!</v>
      </c>
    </row>
    <row r="25" spans="1:6" s="18" customFormat="1" ht="12.75">
      <c r="A25" s="28"/>
      <c r="B25" s="17"/>
      <c r="E25" s="30" t="e">
        <f>B22*100+B23*10+B24</f>
        <v>#REF!</v>
      </c>
      <c r="F25" s="18" t="e">
        <f>IF(E25=0,"",IF(B23=1,"тысяч ",IF(B24=1,"тысяча ",IF(OR(B24=2,B24=3,B24=4),"тысячи ","тысяч "))))</f>
        <v>#REF!</v>
      </c>
    </row>
    <row r="26" spans="1:5" s="18" customFormat="1" ht="12.75">
      <c r="A26" s="28" t="e">
        <f>TRUNC(A27/10)</f>
        <v>#REF!</v>
      </c>
      <c r="B26" s="17" t="e">
        <f>TRUNC(RIGHT(A26))</f>
        <v>#REF!</v>
      </c>
      <c r="C26" s="18" t="e">
        <f>B26</f>
        <v>#REF!</v>
      </c>
      <c r="E26" s="29" t="e">
        <f>IF(B26=1,E42,IF(B26=2,G34,IF(B26=3,G35,IF(B26=4,G36,IF(B26=5,G37,IF(B26=6,G38,IF(B26=7,G39,IF(B26=8,G40,G41))))))))</f>
        <v>#REF!</v>
      </c>
    </row>
    <row r="27" spans="1:7" s="18" customFormat="1" ht="12.75">
      <c r="A27" s="28" t="e">
        <f>TRUNC(A28/10)</f>
        <v>#REF!</v>
      </c>
      <c r="B27" s="31" t="e">
        <f>TRUNC(RIGHT(A27))</f>
        <v>#REF!</v>
      </c>
      <c r="C27" s="18" t="e">
        <f>IF(B27=1,"",B27)</f>
        <v>#REF!</v>
      </c>
      <c r="E27" s="30" t="e">
        <f>IF(OR(C27=0,B27=1),"",IF(C27=2,E34,IF(C27=3,E35,IF(C27=4,E36,IF(C27=5,E37,IF(C27=6,E38,IF(C27=7,E39,IF(C27=8,E40,E41))))))))</f>
        <v>#REF!</v>
      </c>
      <c r="G27" s="17"/>
    </row>
    <row r="28" spans="1:7" s="18" customFormat="1" ht="12.75">
      <c r="A28" s="28" t="e">
        <f>E12</f>
        <v>#REF!</v>
      </c>
      <c r="B28" s="17" t="e">
        <f>TRUNC(RIGHT(A28))</f>
        <v>#REF!</v>
      </c>
      <c r="C28" s="18" t="e">
        <f>IF(B27=1,B28+10,IF(B28=0,0,B28))</f>
        <v>#REF!</v>
      </c>
      <c r="D28" s="18" t="e">
        <f>IF(AND(C28&gt;9,C28&lt;16),IF(C28=10,D33,IF(C28=11,D34,IF(C28=12,D35,IF(C28=13,D36,IF(C28=14,D37,IF(C28=15,D38,)))))),"")</f>
        <v>#REF!</v>
      </c>
      <c r="E28" s="30" t="e">
        <f>IF(B28=1,A33,IF(B28=2,A34,IF(B28=3,A35,IF(B28=4,A36,IF(B28=5,A37,IF(B28=6,A38,IF(B28=7,A39,IF(B28=8,A40,A41))))))))</f>
        <v>#REF!</v>
      </c>
      <c r="F28" s="18" t="e">
        <f>IF(AND(C28&gt;15,C28&lt;20),IF(C28=16,D39,IF(C28=17,D40,IF(C28=18,D41,IF(C28=19,D42,)))),"")</f>
        <v>#REF!</v>
      </c>
      <c r="G28" s="17"/>
    </row>
    <row r="29" spans="1:7" s="18" customFormat="1" ht="12.75">
      <c r="A29" s="24"/>
      <c r="B29" s="31"/>
      <c r="C29" s="17"/>
      <c r="E29" s="30" t="e">
        <f>B26*100+B27*10+B28</f>
        <v>#REF!</v>
      </c>
      <c r="F29" s="18" t="e">
        <f>IF(E29+E25+E21+E17=0,"ноль рублей ",IF(C28=1,"рубль ",IF(OR(C28=2,C28=3,C28=4),"рубля ","рублей ")))</f>
        <v>#REF!</v>
      </c>
      <c r="G29" s="17"/>
    </row>
    <row r="30" spans="1:8" s="18" customFormat="1" ht="12.75">
      <c r="A30" s="32" t="e">
        <f>ROUND(100*(E1-E12),0)</f>
        <v>#REF!</v>
      </c>
      <c r="C30" s="17" t="e">
        <f>TRUNC(A30/10)</f>
        <v>#REF!</v>
      </c>
      <c r="E30" s="30" t="e">
        <f>IF(OR(C30=1,C30=0),"",IF(C30=2,E34,IF(C30=3,E35,IF(C30=4,E36,IF(C30=5,E37,IF(C30=6,E38,IF(C30=7,E39,IF(C30=8,E40,E41))))))))</f>
        <v>#REF!</v>
      </c>
      <c r="H30" s="17"/>
    </row>
    <row r="31" spans="3:8" s="18" customFormat="1" ht="12.75">
      <c r="C31" s="17" t="e">
        <f>TRUNC(A30-C30*10)</f>
        <v>#REF!</v>
      </c>
      <c r="E31" s="30" t="e">
        <f>IF(C31=1,B33,IF(C31=2,B34,IF(C31=3,A35,IF(C31=4,A36,IF(C31=5,A37,IF(C31=6,A38,IF(C31=7,A39,IF(C31=8,A40,A41))))))))</f>
        <v>#REF!</v>
      </c>
      <c r="H31" s="17"/>
    </row>
    <row r="32" s="18" customFormat="1" ht="12.75">
      <c r="H32" s="17"/>
    </row>
    <row r="33" spans="1:8" s="18" customFormat="1" ht="12.75">
      <c r="A33" s="18" t="s">
        <v>7</v>
      </c>
      <c r="B33" s="18" t="s">
        <v>8</v>
      </c>
      <c r="D33" s="18" t="s">
        <v>9</v>
      </c>
      <c r="H33" s="17"/>
    </row>
    <row r="34" spans="1:7" s="18" customFormat="1" ht="12.75">
      <c r="A34" s="18" t="s">
        <v>10</v>
      </c>
      <c r="B34" s="18" t="s">
        <v>11</v>
      </c>
      <c r="D34" s="18" t="s">
        <v>12</v>
      </c>
      <c r="E34" s="18" t="s">
        <v>13</v>
      </c>
      <c r="G34" s="18" t="s">
        <v>14</v>
      </c>
    </row>
    <row r="35" spans="1:7" s="18" customFormat="1" ht="12.75">
      <c r="A35" s="18" t="s">
        <v>15</v>
      </c>
      <c r="D35" s="18" t="s">
        <v>16</v>
      </c>
      <c r="E35" s="18" t="s">
        <v>17</v>
      </c>
      <c r="G35" s="18" t="s">
        <v>18</v>
      </c>
    </row>
    <row r="36" spans="1:7" s="18" customFormat="1" ht="12.75">
      <c r="A36" s="18" t="s">
        <v>19</v>
      </c>
      <c r="D36" s="18" t="s">
        <v>20</v>
      </c>
      <c r="E36" s="18" t="s">
        <v>21</v>
      </c>
      <c r="G36" s="18" t="s">
        <v>22</v>
      </c>
    </row>
    <row r="37" spans="1:7" s="18" customFormat="1" ht="12.75">
      <c r="A37" s="18" t="s">
        <v>23</v>
      </c>
      <c r="D37" s="18" t="s">
        <v>24</v>
      </c>
      <c r="E37" s="18" t="s">
        <v>25</v>
      </c>
      <c r="G37" s="18" t="s">
        <v>26</v>
      </c>
    </row>
    <row r="38" spans="1:7" s="18" customFormat="1" ht="12.75">
      <c r="A38" s="18" t="s">
        <v>27</v>
      </c>
      <c r="D38" s="18" t="s">
        <v>28</v>
      </c>
      <c r="E38" s="18" t="s">
        <v>29</v>
      </c>
      <c r="G38" s="18" t="s">
        <v>30</v>
      </c>
    </row>
    <row r="39" spans="1:7" s="18" customFormat="1" ht="12.75">
      <c r="A39" s="18" t="s">
        <v>31</v>
      </c>
      <c r="D39" s="18" t="s">
        <v>32</v>
      </c>
      <c r="E39" s="18" t="s">
        <v>33</v>
      </c>
      <c r="G39" s="18" t="s">
        <v>34</v>
      </c>
    </row>
    <row r="40" spans="1:7" s="18" customFormat="1" ht="12.75">
      <c r="A40" s="33" t="s">
        <v>35</v>
      </c>
      <c r="D40" s="18" t="s">
        <v>36</v>
      </c>
      <c r="E40" s="18" t="s">
        <v>37</v>
      </c>
      <c r="G40" s="18" t="s">
        <v>38</v>
      </c>
    </row>
    <row r="41" spans="1:7" s="18" customFormat="1" ht="12.75">
      <c r="A41" s="18" t="s">
        <v>39</v>
      </c>
      <c r="D41" s="18" t="s">
        <v>40</v>
      </c>
      <c r="E41" s="18" t="s">
        <v>41</v>
      </c>
      <c r="G41" s="18" t="s">
        <v>42</v>
      </c>
    </row>
    <row r="42" spans="4:8" s="18" customFormat="1" ht="12.75">
      <c r="D42" s="18" t="s">
        <v>43</v>
      </c>
      <c r="E42" s="18" t="s">
        <v>44</v>
      </c>
      <c r="H42" s="17"/>
    </row>
    <row r="43" s="18" customFormat="1" ht="12.75">
      <c r="H43" s="17"/>
    </row>
    <row r="44" s="18" customFormat="1" ht="12.75">
      <c r="H44" s="17"/>
    </row>
    <row r="45" spans="1:9" s="18" customFormat="1" ht="15.75">
      <c r="A45" s="2"/>
      <c r="B45" s="3"/>
      <c r="C45" s="3"/>
      <c r="D45" s="3"/>
      <c r="E45" s="4" t="e">
        <f>#REF!</f>
        <v>#REF!</v>
      </c>
      <c r="F45" s="2"/>
      <c r="G45" s="2"/>
      <c r="H45" s="5"/>
      <c r="I45" s="2"/>
    </row>
    <row r="46" spans="1:9" s="18" customFormat="1" ht="15.75">
      <c r="A46" s="6" t="s">
        <v>1</v>
      </c>
      <c r="B46" s="7" t="e">
        <f>SUBSTITUTE(B48,F52,F53,1)</f>
        <v>#REF!</v>
      </c>
      <c r="C46" s="2"/>
      <c r="D46" s="2"/>
      <c r="E46" s="8"/>
      <c r="F46" s="2"/>
      <c r="G46" s="2"/>
      <c r="H46" s="9"/>
      <c r="I46" s="10"/>
    </row>
    <row r="47" spans="1:9" s="18" customFormat="1" ht="12.75">
      <c r="A47" s="6" t="s">
        <v>3</v>
      </c>
      <c r="B47" s="13" t="e">
        <f>SUBSTITUTE(B49,F52,F53,1)</f>
        <v>#REF!</v>
      </c>
      <c r="C47" s="2"/>
      <c r="D47" s="2"/>
      <c r="E47" s="2"/>
      <c r="F47" s="2"/>
      <c r="G47" s="2"/>
      <c r="H47" s="9"/>
      <c r="I47" s="9"/>
    </row>
    <row r="48" spans="1:9" s="18" customFormat="1" ht="12.75">
      <c r="A48" s="15" t="s">
        <v>4</v>
      </c>
      <c r="B48" s="13" t="e">
        <f>CONCATENATE(A51,A52,A53,A54)</f>
        <v>#REF!</v>
      </c>
      <c r="C48" s="2"/>
      <c r="D48" s="2"/>
      <c r="E48" s="2"/>
      <c r="F48" s="2"/>
      <c r="G48" s="2"/>
      <c r="H48" s="16"/>
      <c r="I48" s="2"/>
    </row>
    <row r="49" spans="1:9" ht="12.75">
      <c r="A49" s="15" t="s">
        <v>5</v>
      </c>
      <c r="B49" s="13" t="e">
        <f>CONCATENATE(A51,A52,A53,A54,A55,B51,B52,C52)</f>
        <v>#REF!</v>
      </c>
      <c r="F49" s="13"/>
      <c r="G49" s="13"/>
      <c r="H49" s="17"/>
      <c r="I49" s="17"/>
    </row>
    <row r="50" spans="4:9" ht="12.75">
      <c r="D50" s="16"/>
      <c r="H50" s="17"/>
      <c r="I50" s="17"/>
    </row>
    <row r="51" spans="1:9" ht="12.75">
      <c r="A51" s="18" t="e">
        <f>CONCATENATE(IF(B58=0,"",E58),IF(B59=0,"",IF(C60&lt;20,IF(C60&lt;16,IF(C60&lt;10,E59,D60),F60),E59)),IF(B60=0,"",IF(NOT(B59=1),E60,"")),F61)</f>
        <v>#REF!</v>
      </c>
      <c r="D51" s="16"/>
      <c r="F51" s="19" t="e">
        <f>CODE(B49)</f>
        <v>#REF!</v>
      </c>
      <c r="G51" s="18"/>
      <c r="H51" s="17"/>
      <c r="I51" s="17"/>
    </row>
    <row r="52" spans="1:9" ht="12.75">
      <c r="A52" s="18" t="e">
        <f>CONCATENATE(IF(B62=0,"",E62),IF(B63=0,"",IF(C64&lt;20,IF(C64&lt;16,IF(C64&lt;10,E63,D64),F64),E63)),IF(B64=0,"",IF(NOT(B63=1),E64,"")),F65)</f>
        <v>#REF!</v>
      </c>
      <c r="B52" s="20"/>
      <c r="D52" s="21"/>
      <c r="F52" s="19" t="e">
        <f>CHAR(F51)</f>
        <v>#REF!</v>
      </c>
      <c r="G52" s="18"/>
      <c r="H52" s="17"/>
      <c r="I52" s="17"/>
    </row>
    <row r="53" spans="1:9" ht="12.75">
      <c r="A53" s="18" t="e">
        <f>CONCATENATE(IF(B66=0,"",E66),IF(B67=0,"",IF(C68&lt;20,IF(C68&lt;16,IF(C68&lt;10,E67,D68),F68),E67)),IF(B68=0,"",IF(NOT(B67=1),E68,"")),F69)</f>
        <v>#REF!</v>
      </c>
      <c r="B53" s="18"/>
      <c r="C53" s="18"/>
      <c r="D53" s="17"/>
      <c r="E53" s="23"/>
      <c r="F53" s="19" t="e">
        <f>PROPER(F52)</f>
        <v>#REF!</v>
      </c>
      <c r="G53" s="18"/>
      <c r="H53" s="17"/>
      <c r="I53" s="17"/>
    </row>
    <row r="54" spans="1:9" ht="12.75">
      <c r="A54" s="18" t="e">
        <f>CONCATENATE(IF(B70=0,"",E70),IF(B71=0,"",IF(C72&lt;20,IF(C72&lt;16,IF(C72&lt;10,E71,D72),F72),E71)),IF(B72=0,"",IF(NOT(B71=1),E72,"")),F73)</f>
        <v>#REF!</v>
      </c>
      <c r="B54" s="18"/>
      <c r="C54" s="18"/>
      <c r="D54" s="17"/>
      <c r="E54" s="23"/>
      <c r="F54" s="18"/>
      <c r="G54" s="18"/>
      <c r="H54" s="17"/>
      <c r="I54" s="17"/>
    </row>
    <row r="55" spans="1:9" ht="12.75">
      <c r="A55" s="24"/>
      <c r="B55" s="18"/>
      <c r="C55" s="18"/>
      <c r="D55" s="17"/>
      <c r="E55" s="23"/>
      <c r="F55" s="18"/>
      <c r="G55" s="18"/>
      <c r="H55" s="18"/>
      <c r="I55" s="18"/>
    </row>
    <row r="56" spans="1:9" ht="12.75">
      <c r="A56" s="24"/>
      <c r="B56" s="18"/>
      <c r="C56" s="18"/>
      <c r="D56" s="18"/>
      <c r="E56" s="26" t="e">
        <f>TRUNC(E45)</f>
        <v>#REF!</v>
      </c>
      <c r="F56" s="18" t="s">
        <v>6</v>
      </c>
      <c r="G56" s="18"/>
      <c r="H56" s="17"/>
      <c r="I56" s="18"/>
    </row>
    <row r="57" spans="1:9" ht="12.75">
      <c r="A57" s="28" t="e">
        <f>TRUNC(A58/10)</f>
        <v>#REF!</v>
      </c>
      <c r="B57" s="17"/>
      <c r="C57" s="18"/>
      <c r="D57" s="18"/>
      <c r="E57" s="18"/>
      <c r="F57" s="18"/>
      <c r="G57" s="18"/>
      <c r="H57" s="17"/>
      <c r="I57" s="18"/>
    </row>
    <row r="58" spans="1:9" ht="12.75">
      <c r="A58" s="28" t="e">
        <f>TRUNC(A59/10)</f>
        <v>#REF!</v>
      </c>
      <c r="B58" s="17" t="e">
        <f>TRUNC(RIGHT(A58))</f>
        <v>#REF!</v>
      </c>
      <c r="C58" s="18" t="e">
        <f>B58</f>
        <v>#REF!</v>
      </c>
      <c r="D58" s="18"/>
      <c r="E58" s="29" t="e">
        <f>IF(B58=1,E86,IF(B58=2,G78,IF(B58=3,G79,IF(B58=4,G80,IF(B58=5,G81,IF(B58=6,G82,IF(B58=7,G83,IF(B58=8,G84,G85))))))))</f>
        <v>#REF!</v>
      </c>
      <c r="F58" s="18"/>
      <c r="G58" s="18"/>
      <c r="H58" s="17"/>
      <c r="I58" s="18"/>
    </row>
    <row r="59" spans="1:9" ht="12.75">
      <c r="A59" s="28" t="e">
        <f>TRUNC(A60/10)</f>
        <v>#REF!</v>
      </c>
      <c r="B59" s="17" t="e">
        <f>TRUNC(RIGHT(A59))</f>
        <v>#REF!</v>
      </c>
      <c r="C59" s="18" t="e">
        <f>IF(B59=1,"",B59)</f>
        <v>#REF!</v>
      </c>
      <c r="D59" s="18"/>
      <c r="E59" s="30" t="e">
        <f>IF(OR(C59=0,B59=1),"",IF(B59=2,E78,IF(B59=3,E79,IF(B59=4,E80,IF(B59=5,E81,IF(B59=6,E82,IF(B59=7,E83,IF(B59=8,E84,E85))))))))</f>
        <v>#REF!</v>
      </c>
      <c r="F59" s="18"/>
      <c r="G59" s="18"/>
      <c r="H59" s="17"/>
      <c r="I59" s="18"/>
    </row>
    <row r="60" spans="1:9" ht="12.75">
      <c r="A60" s="28" t="e">
        <f>TRUNC(A62/10)</f>
        <v>#REF!</v>
      </c>
      <c r="B60" s="17" t="e">
        <f>TRUNC(RIGHT(A60))</f>
        <v>#REF!</v>
      </c>
      <c r="C60" s="18" t="e">
        <f>IF(B59=1,B60+10,IF(B60=0,0,B60))</f>
        <v>#REF!</v>
      </c>
      <c r="D60" s="18" t="e">
        <f>IF(AND(C60&gt;9,C60&lt;16),IF(C60=10,D77,IF(C60=11,D78,IF(C60=12,D79,IF(C60=13,D80,IF(C60=14,D81,IF(C60=15,D82,)))))),"")</f>
        <v>#REF!</v>
      </c>
      <c r="E60" s="30" t="e">
        <f>IF(B60=1,A77,IF(B60=2,A78,IF(B60=3,A79,IF(B60=4,A80,IF(B60=5,A81,IF(B60=6,A82,IF(B60=7,A83,IF(B60=8,A84,A85))))))))</f>
        <v>#REF!</v>
      </c>
      <c r="F60" s="18" t="e">
        <f>IF(AND(C60&gt;15,C60&lt;20),IF(C60=16,D83,IF(C60=17,D84,IF(C60=18,D85,IF(C60=19,D86,)))),"")</f>
        <v>#REF!</v>
      </c>
      <c r="G60" s="18"/>
      <c r="H60" s="17"/>
      <c r="I60" s="18"/>
    </row>
    <row r="61" spans="1:9" ht="12.75">
      <c r="A61" s="28"/>
      <c r="B61" s="17"/>
      <c r="C61" s="18"/>
      <c r="D61" s="17"/>
      <c r="E61" s="18" t="e">
        <f>B60+B59*10+B58*100</f>
        <v>#REF!</v>
      </c>
      <c r="F61" s="18" t="e">
        <f>IF(E61=0,"",IF(B59=1,"миллиардов ",IF(B60=1,"милиард ",IF(OR(B60=2,B60=3,B60=4),"миллиарда ","милиардов "))))</f>
        <v>#REF!</v>
      </c>
      <c r="G61" s="18"/>
      <c r="H61" s="17"/>
      <c r="I61" s="18"/>
    </row>
    <row r="62" spans="1:9" ht="12.75">
      <c r="A62" s="28" t="e">
        <f>TRUNC(A63/10)</f>
        <v>#REF!</v>
      </c>
      <c r="B62" s="17" t="e">
        <f>TRUNC(RIGHT(A62))</f>
        <v>#REF!</v>
      </c>
      <c r="C62" s="18" t="e">
        <f>B62</f>
        <v>#REF!</v>
      </c>
      <c r="D62" s="18"/>
      <c r="E62" s="29" t="e">
        <f>IF(B62=1,E86,IF(B62=2,G78,IF(B62=3,G79,IF(B62=4,G80,IF(B62=5,G81,IF(B62=6,G82,IF(B62=7,G83,IF(B62=8,G84,G85))))))))</f>
        <v>#REF!</v>
      </c>
      <c r="F62" s="18"/>
      <c r="G62" s="18"/>
      <c r="H62" s="17"/>
      <c r="I62" s="18"/>
    </row>
    <row r="63" spans="1:6" ht="12.75">
      <c r="A63" s="28" t="e">
        <f>TRUNC(A64/10)</f>
        <v>#REF!</v>
      </c>
      <c r="B63" s="17" t="e">
        <f>TRUNC(RIGHT(A63))</f>
        <v>#REF!</v>
      </c>
      <c r="C63" s="18" t="e">
        <f>IF(B63=1,"",B63)</f>
        <v>#REF!</v>
      </c>
      <c r="D63" s="18"/>
      <c r="E63" s="30" t="e">
        <f>IF(OR(C63=0,B63=1),"",IF(B63=2,E78,IF(B63=3,E79,IF(B63=4,E80,IF(B63=5,E81,IF(B63=6,E82,IF(B63=7,E83,IF(B63=8,E84,E85))))))))</f>
        <v>#REF!</v>
      </c>
      <c r="F63" s="18"/>
    </row>
    <row r="64" spans="1:9" ht="12.75">
      <c r="A64" s="28" t="e">
        <f>TRUNC(A66/10)</f>
        <v>#REF!</v>
      </c>
      <c r="B64" s="17" t="e">
        <f>TRUNC(RIGHT(A64))</f>
        <v>#REF!</v>
      </c>
      <c r="C64" s="18" t="e">
        <f>IF(B63=1,B64+10,IF(B64=0,0,B64))</f>
        <v>#REF!</v>
      </c>
      <c r="D64" s="18" t="e">
        <f>IF(AND(C64&gt;9,C64&lt;16),IF(C64=10,D77,IF(C64=11,D78,IF(C64=12,D79,IF(C64=13,D80,IF(C64=14,D81,IF(C64=15,D82,)))))),"")</f>
        <v>#REF!</v>
      </c>
      <c r="E64" s="30" t="e">
        <f>IF(B64=1,A77,IF(B64=2,A78,IF(B64=3,A79,IF(B64=4,A80,IF(B64=5,A81,IF(B64=6,A82,IF(B64=7,A83,IF(B64=8,A84,A85))))))))</f>
        <v>#REF!</v>
      </c>
      <c r="F64" s="18" t="e">
        <f>IF(AND(C64&gt;15,C64&lt;20),IF(C64=16,D83,IF(C64=17,D84,IF(C64=18,D85,IF(C64=19,D86,)))),"")</f>
        <v>#REF!</v>
      </c>
      <c r="G64" s="18"/>
      <c r="H64" s="18"/>
      <c r="I64" s="18"/>
    </row>
    <row r="65" spans="1:9" ht="12.75">
      <c r="A65" s="28"/>
      <c r="B65" s="17"/>
      <c r="C65" s="18"/>
      <c r="D65" s="18"/>
      <c r="E65" s="18" t="e">
        <f>B64+B63*10+B62*100</f>
        <v>#REF!</v>
      </c>
      <c r="F65" s="18" t="e">
        <f>IF(E65=0,"",IF(B63=1,"миллионов ",IF(B64=1,"миллион ",IF(OR(B64=2,B64=3,B64=4),"миллиона ","миллионов "))))</f>
        <v>#REF!</v>
      </c>
      <c r="G65" s="18"/>
      <c r="H65" s="18"/>
      <c r="I65" s="18"/>
    </row>
    <row r="66" spans="1:9" ht="12.75">
      <c r="A66" s="28" t="e">
        <f>TRUNC(A67/10)</f>
        <v>#REF!</v>
      </c>
      <c r="B66" s="17" t="e">
        <f>TRUNC(RIGHT(A66))</f>
        <v>#REF!</v>
      </c>
      <c r="C66" s="18" t="e">
        <f>B66</f>
        <v>#REF!</v>
      </c>
      <c r="D66" s="18"/>
      <c r="E66" s="29" t="e">
        <f>IF(B66=1,E86,IF(B66=2,G78,IF(B66=3,G79,IF(B66=4,G80,IF(B66=5,G81,IF(B66=6,G82,IF(B66=7,G83,IF(B66=8,G84,G85))))))))</f>
        <v>#REF!</v>
      </c>
      <c r="F66" s="18"/>
      <c r="G66" s="18"/>
      <c r="H66" s="18"/>
      <c r="I66" s="25"/>
    </row>
    <row r="67" spans="1:9" ht="12.75">
      <c r="A67" s="28" t="e">
        <f>TRUNC(A68/10)</f>
        <v>#REF!</v>
      </c>
      <c r="B67" s="17" t="e">
        <f>TRUNC(RIGHT(A67))</f>
        <v>#REF!</v>
      </c>
      <c r="C67" s="18" t="e">
        <f>IF(B67=1,"",B67)</f>
        <v>#REF!</v>
      </c>
      <c r="D67" s="18"/>
      <c r="E67" s="30" t="e">
        <f>IF(OR(C67=0,B67=1),"",IF(B67=2,E78,IF(B67=3,E79,IF(B67=4,E80,IF(B67=5,E81,IF(B67=6,E82,IF(B67=7,E83,IF(B67=8,E84,E85))))))))</f>
        <v>#REF!</v>
      </c>
      <c r="F67" s="18"/>
      <c r="G67" s="18"/>
      <c r="H67" s="18"/>
      <c r="I67" s="18"/>
    </row>
    <row r="68" spans="1:9" ht="12.75">
      <c r="A68" s="28" t="e">
        <f>TRUNC(A70/10)</f>
        <v>#REF!</v>
      </c>
      <c r="B68" s="17" t="e">
        <f>TRUNC(RIGHT(A68))</f>
        <v>#REF!</v>
      </c>
      <c r="C68" s="18" t="e">
        <f>IF(B67=1,B68+10,IF(B68=0,0,B68))</f>
        <v>#REF!</v>
      </c>
      <c r="D68" s="18" t="e">
        <f>IF(AND(C68&gt;9,C68&lt;16),IF(C68=10,D77,IF(C68=11,D78,IF(C68=12,D79,IF(C68=13,D80,IF(C68=14,D81,IF(C68=15,D82,)))))),"")</f>
        <v>#REF!</v>
      </c>
      <c r="E68" s="30" t="e">
        <f>IF(B68=1,B77,IF(B68=2,B78,IF(B68=3,A79,IF(B68=4,A80,IF(B68=5,A81,IF(B68=6,A82,IF(B68=7,A83,IF(B68=8,A84,A85))))))))</f>
        <v>#REF!</v>
      </c>
      <c r="F68" s="18" t="e">
        <f>IF(AND(C68&gt;15,C68&lt;20),IF(C68=16,D83,IF(C68=17,D84,IF(C68=18,D85,IF(C68=19,D86,)))),"")</f>
        <v>#REF!</v>
      </c>
      <c r="G68" s="18"/>
      <c r="H68" s="18"/>
      <c r="I68" s="18"/>
    </row>
    <row r="69" spans="1:9" ht="12.75">
      <c r="A69" s="28"/>
      <c r="B69" s="17"/>
      <c r="C69" s="18"/>
      <c r="D69" s="18"/>
      <c r="E69" s="30" t="e">
        <f>B66*100+B67*10+B68</f>
        <v>#REF!</v>
      </c>
      <c r="F69" s="18" t="e">
        <f>IF(E69=0,"",IF(B67=1,"тысяч ",IF(B68=1,"тысяча ",IF(OR(B68=2,B68=3,B68=4),"тысячи ","тысяч "))))</f>
        <v>#REF!</v>
      </c>
      <c r="G69" s="18"/>
      <c r="H69" s="18"/>
      <c r="I69" s="18"/>
    </row>
    <row r="70" spans="1:9" ht="12.75">
      <c r="A70" s="28" t="e">
        <f>TRUNC(A71/10)</f>
        <v>#REF!</v>
      </c>
      <c r="B70" s="17" t="e">
        <f>TRUNC(RIGHT(A70))</f>
        <v>#REF!</v>
      </c>
      <c r="C70" s="18" t="e">
        <f>B70</f>
        <v>#REF!</v>
      </c>
      <c r="D70" s="18"/>
      <c r="E70" s="29" t="e">
        <f>IF(B70=1,E86,IF(B70=2,G78,IF(B70=3,G79,IF(B70=4,G80,IF(B70=5,G81,IF(B70=6,G82,IF(B70=7,G83,IF(B70=8,G84,G85))))))))</f>
        <v>#REF!</v>
      </c>
      <c r="F70" s="18"/>
      <c r="G70" s="18"/>
      <c r="H70" s="18"/>
      <c r="I70" s="18"/>
    </row>
    <row r="71" spans="1:9" ht="12.75">
      <c r="A71" s="28" t="e">
        <f>TRUNC(A72/10)</f>
        <v>#REF!</v>
      </c>
      <c r="B71" s="31" t="e">
        <f>TRUNC(RIGHT(A71))</f>
        <v>#REF!</v>
      </c>
      <c r="C71" s="18" t="e">
        <f>IF(B71=1,"",B71)</f>
        <v>#REF!</v>
      </c>
      <c r="D71" s="18"/>
      <c r="E71" s="30" t="e">
        <f>IF(OR(C71=0,B71=1),"",IF(C71=2,E78,IF(C71=3,E79,IF(C71=4,E80,IF(C71=5,E81,IF(C71=6,E82,IF(C71=7,E83,IF(C71=8,E84,E85))))))))</f>
        <v>#REF!</v>
      </c>
      <c r="F71" s="18"/>
      <c r="G71" s="17"/>
      <c r="H71" s="18"/>
      <c r="I71" s="18"/>
    </row>
    <row r="72" spans="1:9" ht="12.75">
      <c r="A72" s="28" t="e">
        <f>E56</f>
        <v>#REF!</v>
      </c>
      <c r="B72" s="17" t="e">
        <f>TRUNC(RIGHT(A72))</f>
        <v>#REF!</v>
      </c>
      <c r="C72" s="18" t="e">
        <f>IF(B71=1,B72+10,IF(B72=0,0,B72))</f>
        <v>#REF!</v>
      </c>
      <c r="D72" s="18" t="e">
        <f>IF(AND(C72&gt;9,C72&lt;16),IF(C72=10,D77,IF(C72=11,D78,IF(C72=12,D79,IF(C72=13,D80,IF(C72=14,D81,IF(C72=15,D82,)))))),"")</f>
        <v>#REF!</v>
      </c>
      <c r="E72" s="30" t="e">
        <f>IF(B72=1,A77,IF(B72=2,A78,IF(B72=3,A79,IF(B72=4,A80,IF(B72=5,A81,IF(B72=6,A82,IF(B72=7,A83,IF(B72=8,A84,A85))))))))</f>
        <v>#REF!</v>
      </c>
      <c r="F72" s="18" t="e">
        <f>IF(AND(C72&gt;15,C72&lt;20),IF(C72=16,D83,IF(C72=17,D84,IF(C72=18,D85,IF(C72=19,D86,)))),"")</f>
        <v>#REF!</v>
      </c>
      <c r="G72" s="17"/>
      <c r="H72" s="18"/>
      <c r="I72" s="18"/>
    </row>
    <row r="73" spans="1:9" ht="12.75">
      <c r="A73" s="24"/>
      <c r="B73" s="31"/>
      <c r="C73" s="17"/>
      <c r="D73" s="18"/>
      <c r="E73" s="30" t="e">
        <f>B70*100+B71*10+B72</f>
        <v>#REF!</v>
      </c>
      <c r="F73" s="18" t="e">
        <f>IF(E73+E69+E65+E61=0,"ноль рублей ",IF(C72=1,"рубль ",IF(OR(C72=2,C72=3,C72=4),"рубля ","рублей ")))</f>
        <v>#REF!</v>
      </c>
      <c r="G73" s="17"/>
      <c r="H73" s="18"/>
      <c r="I73" s="18"/>
    </row>
    <row r="74" spans="1:9" ht="12.75">
      <c r="A74" s="32" t="e">
        <f>ROUND(100*(E45-E56),0)</f>
        <v>#REF!</v>
      </c>
      <c r="B74" s="18"/>
      <c r="C74" s="17" t="e">
        <f>TRUNC(A74/10)</f>
        <v>#REF!</v>
      </c>
      <c r="D74" s="18"/>
      <c r="E74" s="30" t="e">
        <f>IF(OR(C74=1,C74=0),"",IF(C74=2,E78,IF(C74=3,E79,IF(C74=4,E80,IF(C74=5,E81,IF(C74=6,E82,IF(C74=7,E83,IF(C74=8,E84,E85))))))))</f>
        <v>#REF!</v>
      </c>
      <c r="F74" s="18"/>
      <c r="G74" s="18"/>
      <c r="H74" s="17"/>
      <c r="I74" s="18"/>
    </row>
    <row r="75" spans="1:9" ht="12.75">
      <c r="A75" s="18"/>
      <c r="B75" s="18"/>
      <c r="C75" s="17" t="e">
        <f>TRUNC(A74-C74*10)</f>
        <v>#REF!</v>
      </c>
      <c r="D75" s="18"/>
      <c r="E75" s="30" t="e">
        <f>IF(C75=1,B77,IF(C75=2,B78,IF(C75=3,A79,IF(C75=4,A80,IF(C75=5,A81,IF(C75=6,A82,IF(C75=7,A83,IF(C75=8,A84,A85))))))))</f>
        <v>#REF!</v>
      </c>
      <c r="F75" s="18"/>
      <c r="G75" s="18"/>
      <c r="H75" s="17"/>
      <c r="I75" s="18"/>
    </row>
    <row r="76" spans="1:9" ht="12.75">
      <c r="A76" s="18"/>
      <c r="B76" s="18"/>
      <c r="C76" s="18"/>
      <c r="D76" s="18"/>
      <c r="E76" s="18"/>
      <c r="F76" s="18"/>
      <c r="G76" s="18"/>
      <c r="H76" s="17"/>
      <c r="I76" s="18"/>
    </row>
    <row r="77" spans="1:9" ht="12.75">
      <c r="A77" s="18" t="s">
        <v>7</v>
      </c>
      <c r="B77" s="18" t="s">
        <v>8</v>
      </c>
      <c r="C77" s="18"/>
      <c r="D77" s="18" t="s">
        <v>9</v>
      </c>
      <c r="E77" s="18"/>
      <c r="F77" s="18"/>
      <c r="G77" s="18"/>
      <c r="H77" s="17"/>
      <c r="I77" s="18"/>
    </row>
    <row r="78" spans="1:9" ht="12.75">
      <c r="A78" s="18" t="s">
        <v>10</v>
      </c>
      <c r="B78" s="18" t="s">
        <v>11</v>
      </c>
      <c r="C78" s="18"/>
      <c r="D78" s="18" t="s">
        <v>12</v>
      </c>
      <c r="E78" s="18" t="s">
        <v>13</v>
      </c>
      <c r="F78" s="18"/>
      <c r="G78" s="18" t="s">
        <v>14</v>
      </c>
      <c r="H78" s="18"/>
      <c r="I78" s="18"/>
    </row>
    <row r="79" spans="1:9" ht="12.75">
      <c r="A79" s="18" t="s">
        <v>15</v>
      </c>
      <c r="B79" s="18"/>
      <c r="C79" s="18"/>
      <c r="D79" s="18" t="s">
        <v>16</v>
      </c>
      <c r="E79" s="18" t="s">
        <v>17</v>
      </c>
      <c r="F79" s="18"/>
      <c r="G79" s="18" t="s">
        <v>18</v>
      </c>
      <c r="H79" s="18"/>
      <c r="I79" s="18"/>
    </row>
    <row r="80" spans="1:9" ht="12.75">
      <c r="A80" s="18" t="s">
        <v>19</v>
      </c>
      <c r="B80" s="18"/>
      <c r="C80" s="18"/>
      <c r="D80" s="18" t="s">
        <v>20</v>
      </c>
      <c r="E80" s="18" t="s">
        <v>21</v>
      </c>
      <c r="F80" s="18"/>
      <c r="G80" s="18" t="s">
        <v>22</v>
      </c>
      <c r="H80" s="18"/>
      <c r="I80" s="18"/>
    </row>
    <row r="81" spans="1:9" ht="12.75">
      <c r="A81" s="18" t="s">
        <v>23</v>
      </c>
      <c r="B81" s="18"/>
      <c r="C81" s="18"/>
      <c r="D81" s="18" t="s">
        <v>24</v>
      </c>
      <c r="E81" s="18" t="s">
        <v>25</v>
      </c>
      <c r="F81" s="18"/>
      <c r="G81" s="18" t="s">
        <v>26</v>
      </c>
      <c r="H81" s="18"/>
      <c r="I81" s="18"/>
    </row>
    <row r="82" spans="1:9" ht="12.75">
      <c r="A82" s="18" t="s">
        <v>27</v>
      </c>
      <c r="B82" s="18"/>
      <c r="C82" s="18"/>
      <c r="D82" s="18" t="s">
        <v>28</v>
      </c>
      <c r="E82" s="18" t="s">
        <v>29</v>
      </c>
      <c r="F82" s="18"/>
      <c r="G82" s="18" t="s">
        <v>30</v>
      </c>
      <c r="H82" s="18"/>
      <c r="I82" s="18"/>
    </row>
    <row r="83" spans="1:9" ht="12.75">
      <c r="A83" s="18" t="s">
        <v>31</v>
      </c>
      <c r="B83" s="18"/>
      <c r="C83" s="18"/>
      <c r="D83" s="18" t="s">
        <v>32</v>
      </c>
      <c r="E83" s="18" t="s">
        <v>33</v>
      </c>
      <c r="F83" s="18"/>
      <c r="G83" s="18" t="s">
        <v>34</v>
      </c>
      <c r="H83" s="18"/>
      <c r="I83" s="18"/>
    </row>
    <row r="84" spans="1:9" ht="12.75">
      <c r="A84" s="33" t="s">
        <v>35</v>
      </c>
      <c r="B84" s="18"/>
      <c r="C84" s="18"/>
      <c r="D84" s="18" t="s">
        <v>36</v>
      </c>
      <c r="E84" s="18" t="s">
        <v>37</v>
      </c>
      <c r="F84" s="18"/>
      <c r="G84" s="18" t="s">
        <v>38</v>
      </c>
      <c r="H84" s="18"/>
      <c r="I84" s="18"/>
    </row>
    <row r="85" spans="1:9" ht="12.75">
      <c r="A85" s="18" t="s">
        <v>39</v>
      </c>
      <c r="B85" s="18"/>
      <c r="C85" s="18"/>
      <c r="D85" s="18" t="s">
        <v>40</v>
      </c>
      <c r="E85" s="18" t="s">
        <v>41</v>
      </c>
      <c r="F85" s="18"/>
      <c r="G85" s="18" t="s">
        <v>42</v>
      </c>
      <c r="H85" s="18"/>
      <c r="I85" s="18"/>
    </row>
    <row r="86" spans="1:9" ht="12.75">
      <c r="A86" s="18"/>
      <c r="B86" s="18"/>
      <c r="C86" s="18"/>
      <c r="D86" s="18" t="s">
        <v>43</v>
      </c>
      <c r="E86" s="18" t="s">
        <v>44</v>
      </c>
      <c r="F86" s="18"/>
      <c r="G86" s="18"/>
      <c r="H86" s="17"/>
      <c r="I86" s="18"/>
    </row>
    <row r="96" spans="1:4" ht="12.75">
      <c r="A96" s="178"/>
      <c r="B96" s="178"/>
      <c r="C96" s="178"/>
      <c r="D96" s="178"/>
    </row>
  </sheetData>
  <sheetProtection password="E07F" sheet="1" objects="1" scenarios="1"/>
  <mergeCells count="3">
    <mergeCell ref="N2:O2"/>
    <mergeCell ref="K3:M3"/>
    <mergeCell ref="A96:D96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2009-05-18T11:00:32Z</cp:lastPrinted>
  <dcterms:created xsi:type="dcterms:W3CDTF">2003-10-18T11:05:50Z</dcterms:created>
  <dcterms:modified xsi:type="dcterms:W3CDTF">2021-03-17T09:03:43Z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