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85" windowWidth="21915" windowHeight="6240" activeTab="0"/>
  </bookViews>
  <sheets>
    <sheet name="СЧЕТ-ФАКТУРА" sheetId="1" r:id="rId1"/>
    <sheet name="Вариант 2" sheetId="2" r:id="rId2"/>
  </sheets>
  <definedNames>
    <definedName name="_xlnm.Print_Area" localSheetId="0">'СЧЕТ-ФАКТУРА'!$C$3:$AA$95</definedName>
  </definedNames>
  <calcPr fullCalcOnLoad="1"/>
</workbook>
</file>

<file path=xl/sharedStrings.xml><?xml version="1.0" encoding="utf-8"?>
<sst xmlns="http://schemas.openxmlformats.org/spreadsheetml/2006/main" count="183" uniqueCount="114">
  <si>
    <t>г.</t>
  </si>
  <si>
    <t>№</t>
  </si>
  <si>
    <t>число</t>
  </si>
  <si>
    <t>месяц</t>
  </si>
  <si>
    <t>Форма № 868</t>
  </si>
  <si>
    <t>СЧЕТ-ФАКТУРА</t>
  </si>
  <si>
    <t>от"</t>
  </si>
  <si>
    <t>"</t>
  </si>
  <si>
    <t>к платежному требованию</t>
  </si>
  <si>
    <t>Поставщик и его адрес</t>
  </si>
  <si>
    <t>Сч. №</t>
  </si>
  <si>
    <t>в</t>
  </si>
  <si>
    <t>банке</t>
  </si>
  <si>
    <t>в гор.</t>
  </si>
  <si>
    <t>обл.</t>
  </si>
  <si>
    <t>Грузоотправитель</t>
  </si>
  <si>
    <t>Ст. отправления</t>
  </si>
  <si>
    <t>Склад</t>
  </si>
  <si>
    <t>№ операции</t>
  </si>
  <si>
    <t>Шифр покуп.</t>
  </si>
  <si>
    <t>Распоряжение об оплате или отказе от акцепта</t>
  </si>
  <si>
    <t>Плательщик и его адрес</t>
  </si>
  <si>
    <t xml:space="preserve">Сч. № </t>
  </si>
  <si>
    <t>Грузополучатель</t>
  </si>
  <si>
    <t>Ст. назначения</t>
  </si>
  <si>
    <t xml:space="preserve">мест </t>
  </si>
  <si>
    <t>Вес</t>
  </si>
  <si>
    <t xml:space="preserve">Договор заказа </t>
  </si>
  <si>
    <t>Дата отгрузки</t>
  </si>
  <si>
    <t>и № квит.-накл.</t>
  </si>
  <si>
    <t>Способ отправки</t>
  </si>
  <si>
    <t>Дополнение: Талоны заказчика к путевым листам за</t>
  </si>
  <si>
    <t>года</t>
  </si>
  <si>
    <t>в количестве</t>
  </si>
  <si>
    <t>шт.</t>
  </si>
  <si>
    <t>Наименование</t>
  </si>
  <si>
    <t>Количество</t>
  </si>
  <si>
    <t>Цена</t>
  </si>
  <si>
    <t xml:space="preserve">Сумма </t>
  </si>
  <si>
    <t>Един. из-мерения</t>
  </si>
  <si>
    <t>Образец</t>
  </si>
  <si>
    <t>СЧЕТ-ФАКТУРА №</t>
  </si>
  <si>
    <t>Поставщик и его адрес:</t>
  </si>
  <si>
    <t>от</t>
  </si>
  <si>
    <t>Номер счета:</t>
  </si>
  <si>
    <t>Банк:</t>
  </si>
  <si>
    <t>к платежному требованию №</t>
  </si>
  <si>
    <t>Шифр опер.</t>
  </si>
  <si>
    <t>Грузоотправитель:</t>
  </si>
  <si>
    <t>Распоряжения об оплате или отказе от акцепта</t>
  </si>
  <si>
    <t>Ст. отправления:</t>
  </si>
  <si>
    <t>Плательщик и его адрес:</t>
  </si>
  <si>
    <t>Номер счета и банк:</t>
  </si>
  <si>
    <t>Грузополучатель:</t>
  </si>
  <si>
    <t>Ст. назначения, число мест, вес:</t>
  </si>
  <si>
    <t>Дополнение:</t>
  </si>
  <si>
    <t>Единица измерения</t>
  </si>
  <si>
    <t>Коли- чество</t>
  </si>
  <si>
    <t>Цена, руб.</t>
  </si>
  <si>
    <t>Сумма, руб.</t>
  </si>
  <si>
    <t>Ставка НДС, %</t>
  </si>
  <si>
    <t>Сумма НДС, руб.</t>
  </si>
  <si>
    <t>Стоимость с НДС, руб.</t>
  </si>
  <si>
    <t>ИТОГО</t>
  </si>
  <si>
    <t>x</t>
  </si>
  <si>
    <t>Итого к оплате</t>
  </si>
  <si>
    <t>(прописью)</t>
  </si>
  <si>
    <t>В том числе НДС</t>
  </si>
  <si>
    <t>Ответственный</t>
  </si>
  <si>
    <t>Бухгалтер</t>
  </si>
  <si>
    <t>Заглавная без НДС</t>
  </si>
  <si>
    <t>Заглавная с НДС</t>
  </si>
  <si>
    <t>маленькая без НДС</t>
  </si>
  <si>
    <t>маленькая с НДС</t>
  </si>
  <si>
    <t>рублей</t>
  </si>
  <si>
    <t>коп.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</si>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</sst>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%"/>
    <numFmt numFmtId="184" formatCode="[$-FC19]d\ mmmm\ yyyy\ &quot;г.&quot;"/>
    <numFmt numFmtId="185" formatCode="0.000"/>
  </numFmts>
  <fonts count="5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7.5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u val="single"/>
      <sz val="7.5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26"/>
      <name val="Tahoma"/>
      <family val="2"/>
    </font>
    <font>
      <sz val="6"/>
      <color indexed="26"/>
      <name val="Arial Cyr"/>
      <family val="0"/>
    </font>
    <font>
      <b/>
      <sz val="6"/>
      <color indexed="26"/>
      <name val="Arial Cyr"/>
      <family val="2"/>
    </font>
    <font>
      <u val="single"/>
      <sz val="8"/>
      <name val="Tahoma"/>
      <family val="2"/>
    </font>
    <font>
      <sz val="6"/>
      <color indexed="26"/>
      <name val="Tahoma"/>
      <family val="2"/>
    </font>
    <font>
      <b/>
      <sz val="6"/>
      <color indexed="26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horizontal="left"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horizontal="center" vertical="top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5" fillId="33" borderId="12" xfId="0" applyFont="1" applyFill="1" applyBorder="1" applyAlignment="1" applyProtection="1">
      <alignment vertical="center" wrapText="1"/>
      <protection hidden="1"/>
    </xf>
    <xf numFmtId="0" fontId="5" fillId="33" borderId="12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19" xfId="0" applyFont="1" applyFill="1" applyBorder="1" applyAlignment="1" applyProtection="1">
      <alignment vertical="top"/>
      <protection hidden="1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horizontal="right" vertical="center"/>
      <protection hidden="1"/>
    </xf>
    <xf numFmtId="0" fontId="6" fillId="33" borderId="2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6" fillId="33" borderId="19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top"/>
      <protection hidden="1"/>
    </xf>
    <xf numFmtId="0" fontId="1" fillId="33" borderId="0" xfId="0" applyFont="1" applyFill="1" applyBorder="1" applyAlignment="1" applyProtection="1">
      <alignment vertical="top"/>
      <protection hidden="1"/>
    </xf>
    <xf numFmtId="0" fontId="11" fillId="33" borderId="19" xfId="0" applyFont="1" applyFill="1" applyBorder="1" applyAlignment="1" applyProtection="1">
      <alignment vertical="top"/>
      <protection hidden="1"/>
    </xf>
    <xf numFmtId="0" fontId="6" fillId="33" borderId="22" xfId="0" applyFont="1" applyFill="1" applyBorder="1" applyAlignment="1" applyProtection="1">
      <alignment vertical="top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49" fontId="1" fillId="33" borderId="19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 wrapText="1"/>
      <protection hidden="1"/>
    </xf>
    <xf numFmtId="3" fontId="1" fillId="33" borderId="0" xfId="0" applyNumberFormat="1" applyFont="1" applyFill="1" applyBorder="1" applyAlignment="1" applyProtection="1">
      <alignment vertical="center"/>
      <protection locked="0"/>
    </xf>
    <xf numFmtId="173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top" wrapText="1"/>
      <protection hidden="1"/>
    </xf>
    <xf numFmtId="49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73" fontId="1" fillId="33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vertical="center"/>
      <protection/>
    </xf>
    <xf numFmtId="173" fontId="1" fillId="33" borderId="10" xfId="0" applyNumberFormat="1" applyFont="1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vertical="top" wrapText="1"/>
      <protection hidden="1"/>
    </xf>
    <xf numFmtId="0" fontId="1" fillId="33" borderId="20" xfId="0" applyFont="1" applyFill="1" applyBorder="1" applyAlignment="1" applyProtection="1">
      <alignment vertical="top" wrapText="1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 locked="0"/>
    </xf>
    <xf numFmtId="0" fontId="1" fillId="33" borderId="21" xfId="0" applyFont="1" applyFill="1" applyBorder="1" applyAlignment="1" applyProtection="1">
      <alignment vertical="center"/>
      <protection hidden="1" locked="0"/>
    </xf>
    <xf numFmtId="0" fontId="1" fillId="33" borderId="10" xfId="0" applyFont="1" applyFill="1" applyBorder="1" applyAlignment="1" applyProtection="1">
      <alignment vertical="top" wrapText="1"/>
      <protection hidden="1"/>
    </xf>
    <xf numFmtId="0" fontId="1" fillId="33" borderId="23" xfId="0" applyFont="1" applyFill="1" applyBorder="1" applyAlignment="1" applyProtection="1">
      <alignment horizontal="right" vertical="center"/>
      <protection hidden="1"/>
    </xf>
    <xf numFmtId="0" fontId="8" fillId="32" borderId="14" xfId="0" applyFont="1" applyFill="1" applyBorder="1" applyAlignment="1" applyProtection="1">
      <alignment vertical="center"/>
      <protection hidden="1"/>
    </xf>
    <xf numFmtId="0" fontId="6" fillId="33" borderId="23" xfId="0" applyFont="1" applyFill="1" applyBorder="1" applyAlignment="1" applyProtection="1">
      <alignment horizontal="right" vertical="center"/>
      <protection hidden="1"/>
    </xf>
    <xf numFmtId="0" fontId="4" fillId="33" borderId="23" xfId="0" applyFont="1" applyFill="1" applyBorder="1" applyAlignment="1" applyProtection="1">
      <alignment horizontal="right" vertical="center"/>
      <protection hidden="1"/>
    </xf>
    <xf numFmtId="0" fontId="6" fillId="33" borderId="23" xfId="0" applyFont="1" applyFill="1" applyBorder="1" applyAlignment="1" applyProtection="1">
      <alignment horizontal="right" vertical="center" wrapText="1"/>
      <protection hidden="1"/>
    </xf>
    <xf numFmtId="0" fontId="6" fillId="33" borderId="24" xfId="0" applyFont="1" applyFill="1" applyBorder="1" applyAlignment="1" applyProtection="1">
      <alignment vertical="center"/>
      <protection locked="0"/>
    </xf>
    <xf numFmtId="0" fontId="1" fillId="33" borderId="23" xfId="0" applyFont="1" applyFill="1" applyBorder="1" applyAlignment="1" applyProtection="1">
      <alignment vertical="top"/>
      <protection hidden="1"/>
    </xf>
    <xf numFmtId="0" fontId="1" fillId="33" borderId="24" xfId="0" applyFont="1" applyFill="1" applyBorder="1" applyAlignment="1" applyProtection="1">
      <alignment horizontal="center" vertical="top"/>
      <protection hidden="1"/>
    </xf>
    <xf numFmtId="0" fontId="1" fillId="33" borderId="19" xfId="0" applyFont="1" applyFill="1" applyBorder="1" applyAlignment="1" applyProtection="1">
      <alignment horizontal="right" vertical="center"/>
      <protection hidden="1"/>
    </xf>
    <xf numFmtId="0" fontId="1" fillId="33" borderId="19" xfId="0" applyFont="1" applyFill="1" applyBorder="1" applyAlignment="1" applyProtection="1">
      <alignment vertical="center"/>
      <protection hidden="1" locked="0"/>
    </xf>
    <xf numFmtId="3" fontId="13" fillId="32" borderId="0" xfId="0" applyNumberFormat="1" applyFont="1" applyFill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3" fontId="14" fillId="35" borderId="0" xfId="0" applyNumberFormat="1" applyFont="1" applyFill="1" applyAlignment="1" applyProtection="1">
      <alignment/>
      <protection hidden="1"/>
    </xf>
    <xf numFmtId="3" fontId="14" fillId="35" borderId="0" xfId="0" applyNumberFormat="1" applyFont="1" applyFill="1" applyBorder="1" applyAlignment="1" applyProtection="1">
      <alignment/>
      <protection hidden="1"/>
    </xf>
    <xf numFmtId="3" fontId="15" fillId="35" borderId="0" xfId="0" applyNumberFormat="1" applyFont="1" applyFill="1" applyBorder="1" applyAlignment="1" applyProtection="1">
      <alignment horizontal="right"/>
      <protection hidden="1"/>
    </xf>
    <xf numFmtId="3" fontId="15" fillId="35" borderId="0" xfId="0" applyNumberFormat="1" applyFont="1" applyFill="1" applyAlignment="1" applyProtection="1">
      <alignment/>
      <protection hidden="1"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6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0" fontId="1" fillId="34" borderId="23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12" xfId="0" applyFont="1" applyFill="1" applyBorder="1" applyAlignment="1" applyProtection="1">
      <alignment horizontal="left" vertical="center"/>
      <protection hidden="1"/>
    </xf>
    <xf numFmtId="0" fontId="8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14" fontId="1" fillId="32" borderId="0" xfId="0" applyNumberFormat="1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vertical="center"/>
      <protection hidden="1"/>
    </xf>
    <xf numFmtId="3" fontId="14" fillId="35" borderId="0" xfId="0" applyNumberFormat="1" applyFont="1" applyFill="1" applyAlignment="1" applyProtection="1">
      <alignment horizontal="left"/>
      <protection hidden="1"/>
    </xf>
    <xf numFmtId="3" fontId="14" fillId="35" borderId="0" xfId="0" applyNumberFormat="1" applyFont="1" applyFill="1" applyAlignment="1" applyProtection="1">
      <alignment horizontal="right"/>
      <protection hidden="1"/>
    </xf>
    <xf numFmtId="3" fontId="14" fillId="35" borderId="0" xfId="0" applyNumberFormat="1" applyFont="1" applyFill="1" applyAlignment="1" applyProtection="1">
      <alignment/>
      <protection hidden="1"/>
    </xf>
    <xf numFmtId="3" fontId="14" fillId="35" borderId="0" xfId="0" applyNumberFormat="1" applyFont="1" applyFill="1" applyAlignment="1" applyProtection="1">
      <alignment shrinkToFit="1"/>
      <protection hidden="1"/>
    </xf>
    <xf numFmtId="3" fontId="14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49" fontId="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49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Alignment="1" applyProtection="1">
      <alignment vertical="center"/>
      <protection hidden="1"/>
    </xf>
    <xf numFmtId="49" fontId="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49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3" fontId="17" fillId="35" borderId="0" xfId="0" applyNumberFormat="1" applyFont="1" applyFill="1" applyAlignment="1" applyProtection="1">
      <alignment/>
      <protection hidden="1"/>
    </xf>
    <xf numFmtId="3" fontId="18" fillId="35" borderId="0" xfId="0" applyNumberFormat="1" applyFont="1" applyFill="1" applyAlignment="1" applyProtection="1">
      <alignment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9" fillId="34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3" fontId="14" fillId="35" borderId="0" xfId="0" applyNumberFormat="1" applyFont="1" applyFill="1" applyAlignment="1" applyProtection="1">
      <alignment horizontal="right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3" fontId="15" fillId="35" borderId="0" xfId="0" applyNumberFormat="1" applyFont="1" applyFill="1" applyAlignment="1" applyProtection="1">
      <alignment horizontal="center"/>
      <protection hidden="1"/>
    </xf>
    <xf numFmtId="0" fontId="19" fillId="34" borderId="0" xfId="0" applyFont="1" applyFill="1" applyBorder="1" applyAlignment="1" applyProtection="1">
      <alignment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9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center"/>
      <protection hidden="1" locked="0"/>
    </xf>
    <xf numFmtId="0" fontId="1" fillId="32" borderId="0" xfId="0" applyFont="1" applyFill="1" applyAlignment="1" applyProtection="1">
      <alignment vertical="center"/>
      <protection/>
    </xf>
    <xf numFmtId="0" fontId="13" fillId="32" borderId="0" xfId="0" applyFont="1" applyFill="1" applyAlignment="1" applyProtection="1">
      <alignment vertical="center"/>
      <protection/>
    </xf>
    <xf numFmtId="3" fontId="14" fillId="35" borderId="0" xfId="0" applyNumberFormat="1" applyFont="1" applyFill="1" applyAlignment="1" applyProtection="1">
      <alignment/>
      <protection/>
    </xf>
    <xf numFmtId="3" fontId="14" fillId="35" borderId="0" xfId="0" applyNumberFormat="1" applyFont="1" applyFill="1" applyBorder="1" applyAlignment="1" applyProtection="1">
      <alignment/>
      <protection/>
    </xf>
    <xf numFmtId="3" fontId="15" fillId="35" borderId="0" xfId="0" applyNumberFormat="1" applyFont="1" applyFill="1" applyBorder="1" applyAlignment="1" applyProtection="1">
      <alignment horizontal="right"/>
      <protection/>
    </xf>
    <xf numFmtId="3" fontId="15" fillId="35" borderId="0" xfId="0" applyNumberFormat="1" applyFont="1" applyFill="1" applyAlignment="1" applyProtection="1">
      <alignment/>
      <protection/>
    </xf>
    <xf numFmtId="3" fontId="13" fillId="32" borderId="0" xfId="0" applyNumberFormat="1" applyFont="1" applyFill="1" applyAlignment="1" applyProtection="1">
      <alignment horizontal="left" vertical="center"/>
      <protection/>
    </xf>
    <xf numFmtId="0" fontId="13" fillId="32" borderId="0" xfId="0" applyFont="1" applyFill="1" applyAlignment="1" applyProtection="1">
      <alignment horizontal="left" vertical="center"/>
      <protection/>
    </xf>
    <xf numFmtId="3" fontId="17" fillId="35" borderId="0" xfId="0" applyNumberFormat="1" applyFont="1" applyFill="1" applyAlignment="1" applyProtection="1">
      <alignment/>
      <protection/>
    </xf>
    <xf numFmtId="3" fontId="18" fillId="35" borderId="0" xfId="0" applyNumberFormat="1" applyFont="1" applyFill="1" applyAlignment="1" applyProtection="1">
      <alignment/>
      <protection/>
    </xf>
    <xf numFmtId="3" fontId="18" fillId="35" borderId="0" xfId="0" applyNumberFormat="1" applyFont="1" applyFill="1" applyAlignment="1" applyProtection="1">
      <alignment horizontal="right"/>
      <protection/>
    </xf>
    <xf numFmtId="0" fontId="18" fillId="35" borderId="0" xfId="0" applyNumberFormat="1" applyFont="1" applyFill="1" applyAlignment="1" applyProtection="1">
      <alignment/>
      <protection/>
    </xf>
    <xf numFmtId="3" fontId="14" fillId="35" borderId="0" xfId="0" applyNumberFormat="1" applyFont="1" applyFill="1" applyAlignment="1" applyProtection="1">
      <alignment horizontal="right"/>
      <protection/>
    </xf>
    <xf numFmtId="3" fontId="14" fillId="35" borderId="0" xfId="0" applyNumberFormat="1" applyFont="1" applyFill="1" applyAlignment="1" applyProtection="1">
      <alignment/>
      <protection/>
    </xf>
    <xf numFmtId="3" fontId="15" fillId="35" borderId="0" xfId="0" applyNumberFormat="1" applyFont="1" applyFill="1" applyAlignment="1" applyProtection="1">
      <alignment horizontal="center"/>
      <protection/>
    </xf>
    <xf numFmtId="0" fontId="14" fillId="35" borderId="0" xfId="0" applyNumberFormat="1" applyFont="1" applyFill="1" applyAlignment="1" applyProtection="1">
      <alignment/>
      <protection/>
    </xf>
    <xf numFmtId="3" fontId="13" fillId="32" borderId="0" xfId="0" applyNumberFormat="1" applyFont="1" applyFill="1" applyAlignment="1" applyProtection="1">
      <alignment vertical="center"/>
      <protection/>
    </xf>
    <xf numFmtId="3" fontId="14" fillId="35" borderId="0" xfId="0" applyNumberFormat="1" applyFont="1" applyFill="1" applyAlignment="1" applyProtection="1">
      <alignment horizontal="right"/>
      <protection/>
    </xf>
    <xf numFmtId="3" fontId="14" fillId="35" borderId="0" xfId="0" applyNumberFormat="1" applyFont="1" applyFill="1" applyAlignment="1" applyProtection="1">
      <alignment shrinkToFit="1"/>
      <protection/>
    </xf>
    <xf numFmtId="3" fontId="14" fillId="35" borderId="0" xfId="0" applyNumberFormat="1" applyFont="1" applyFill="1" applyAlignment="1" applyProtection="1">
      <alignment horizontal="left"/>
      <protection/>
    </xf>
    <xf numFmtId="3" fontId="14" fillId="35" borderId="0" xfId="0" applyNumberFormat="1" applyFont="1" applyFill="1" applyBorder="1" applyAlignment="1" applyProtection="1">
      <alignment/>
      <protection/>
    </xf>
    <xf numFmtId="3" fontId="13" fillId="32" borderId="0" xfId="0" applyNumberFormat="1" applyFont="1" applyFill="1" applyAlignment="1" applyProtection="1">
      <alignment vertical="center"/>
      <protection/>
    </xf>
    <xf numFmtId="0" fontId="9" fillId="34" borderId="25" xfId="0" applyFont="1" applyFill="1" applyBorder="1" applyAlignment="1">
      <alignment horizontal="center"/>
    </xf>
    <xf numFmtId="0" fontId="8" fillId="32" borderId="14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 locked="0"/>
    </xf>
    <xf numFmtId="0" fontId="9" fillId="34" borderId="26" xfId="0" applyFont="1" applyFill="1" applyBorder="1" applyAlignment="1">
      <alignment horizontal="center"/>
    </xf>
    <xf numFmtId="0" fontId="1" fillId="33" borderId="26" xfId="0" applyFont="1" applyFill="1" applyBorder="1" applyAlignment="1" applyProtection="1">
      <alignment horizontal="center" vertical="center"/>
      <protection hidden="1" locked="0"/>
    </xf>
    <xf numFmtId="0" fontId="9" fillId="34" borderId="27" xfId="0" applyFont="1" applyFill="1" applyBorder="1" applyAlignment="1">
      <alignment horizontal="center"/>
    </xf>
    <xf numFmtId="0" fontId="1" fillId="33" borderId="27" xfId="0" applyFont="1" applyFill="1" applyBorder="1" applyAlignment="1" applyProtection="1">
      <alignment horizontal="center" vertical="center"/>
      <protection hidden="1" locked="0"/>
    </xf>
    <xf numFmtId="0" fontId="6" fillId="36" borderId="28" xfId="0" applyFont="1" applyFill="1" applyBorder="1" applyAlignment="1" applyProtection="1">
      <alignment horizontal="center" vertical="center" wrapText="1"/>
      <protection hidden="1"/>
    </xf>
    <xf numFmtId="0" fontId="6" fillId="36" borderId="19" xfId="0" applyFont="1" applyFill="1" applyBorder="1" applyAlignment="1" applyProtection="1">
      <alignment horizontal="center" vertical="center" wrapText="1"/>
      <protection hidden="1"/>
    </xf>
    <xf numFmtId="0" fontId="6" fillId="36" borderId="22" xfId="0" applyFont="1" applyFill="1" applyBorder="1" applyAlignment="1" applyProtection="1">
      <alignment horizontal="center" vertical="center" wrapText="1"/>
      <protection hidden="1"/>
    </xf>
    <xf numFmtId="0" fontId="6" fillId="36" borderId="24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21" xfId="0" applyFont="1" applyFill="1" applyBorder="1" applyAlignment="1" applyProtection="1">
      <alignment horizontal="center" vertical="center" wrapText="1"/>
      <protection hidden="1"/>
    </xf>
    <xf numFmtId="0" fontId="7" fillId="37" borderId="2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12" fillId="33" borderId="1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3" fontId="1" fillId="33" borderId="10" xfId="0" applyNumberFormat="1" applyFont="1" applyFill="1" applyBorder="1" applyAlignment="1" applyProtection="1">
      <alignment horizontal="center" vertical="center"/>
      <protection locked="0"/>
    </xf>
    <xf numFmtId="3" fontId="1" fillId="33" borderId="0" xfId="0" applyNumberFormat="1" applyFont="1" applyFill="1" applyBorder="1" applyAlignment="1" applyProtection="1">
      <alignment horizontal="center" vertical="center"/>
      <protection locked="0"/>
    </xf>
    <xf numFmtId="3" fontId="1" fillId="33" borderId="19" xfId="0" applyNumberFormat="1" applyFont="1" applyFill="1" applyBorder="1" applyAlignment="1" applyProtection="1">
      <alignment horizontal="center" vertical="center"/>
      <protection locked="0"/>
    </xf>
    <xf numFmtId="3" fontId="1" fillId="33" borderId="29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6" borderId="28" xfId="0" applyFont="1" applyFill="1" applyBorder="1" applyAlignment="1" applyProtection="1">
      <alignment horizontal="center" vertical="center" wrapText="1"/>
      <protection hidden="1"/>
    </xf>
    <xf numFmtId="0" fontId="1" fillId="36" borderId="19" xfId="0" applyFont="1" applyFill="1" applyBorder="1" applyAlignment="1" applyProtection="1">
      <alignment horizontal="center" vertical="center" wrapText="1"/>
      <protection hidden="1"/>
    </xf>
    <xf numFmtId="0" fontId="1" fillId="36" borderId="22" xfId="0" applyFont="1" applyFill="1" applyBorder="1" applyAlignment="1" applyProtection="1">
      <alignment horizontal="center" vertical="center" wrapText="1"/>
      <protection hidden="1"/>
    </xf>
    <xf numFmtId="0" fontId="1" fillId="36" borderId="24" xfId="0" applyFont="1" applyFill="1" applyBorder="1" applyAlignment="1" applyProtection="1">
      <alignment horizontal="center" vertical="center" wrapText="1"/>
      <protection hidden="1"/>
    </xf>
    <xf numFmtId="0" fontId="1" fillId="36" borderId="10" xfId="0" applyFont="1" applyFill="1" applyBorder="1" applyAlignment="1" applyProtection="1">
      <alignment horizontal="center" vertical="center" wrapText="1"/>
      <protection hidden="1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left" vertical="top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center" vertical="top" wrapText="1"/>
      <protection hidden="1"/>
    </xf>
    <xf numFmtId="0" fontId="1" fillId="33" borderId="19" xfId="0" applyFont="1" applyFill="1" applyBorder="1" applyAlignment="1" applyProtection="1">
      <alignment horizontal="center" vertical="top" wrapText="1"/>
      <protection hidden="1"/>
    </xf>
    <xf numFmtId="0" fontId="1" fillId="33" borderId="23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1" fillId="33" borderId="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top"/>
      <protection hidden="1"/>
    </xf>
    <xf numFmtId="0" fontId="1" fillId="33" borderId="21" xfId="0" applyFont="1" applyFill="1" applyBorder="1" applyAlignment="1" applyProtection="1">
      <alignment horizontal="center" vertical="top"/>
      <protection hidden="1"/>
    </xf>
    <xf numFmtId="0" fontId="6" fillId="33" borderId="29" xfId="0" applyFont="1" applyFill="1" applyBorder="1" applyAlignment="1" applyProtection="1">
      <alignment horizontal="center" vertical="top"/>
      <protection hidden="1"/>
    </xf>
    <xf numFmtId="0" fontId="6" fillId="33" borderId="30" xfId="0" applyFont="1" applyFill="1" applyBorder="1" applyAlignment="1" applyProtection="1">
      <alignment horizontal="center" vertical="top"/>
      <protection hidden="1"/>
    </xf>
    <xf numFmtId="0" fontId="1" fillId="36" borderId="28" xfId="0" applyFont="1" applyFill="1" applyBorder="1" applyAlignment="1" applyProtection="1">
      <alignment horizontal="center" vertical="center"/>
      <protection hidden="1"/>
    </xf>
    <xf numFmtId="0" fontId="1" fillId="36" borderId="19" xfId="0" applyFont="1" applyFill="1" applyBorder="1" applyAlignment="1" applyProtection="1">
      <alignment horizontal="center" vertical="center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6" borderId="24" xfId="0" applyFont="1" applyFill="1" applyBorder="1" applyAlignment="1" applyProtection="1">
      <alignment horizontal="center" vertical="center"/>
      <protection hidden="1"/>
    </xf>
    <xf numFmtId="0" fontId="1" fillId="36" borderId="10" xfId="0" applyFont="1" applyFill="1" applyBorder="1" applyAlignment="1" applyProtection="1">
      <alignment horizontal="center" vertical="center"/>
      <protection hidden="1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top"/>
      <protection hidden="1"/>
    </xf>
    <xf numFmtId="0" fontId="1" fillId="33" borderId="30" xfId="0" applyFont="1" applyFill="1" applyBorder="1" applyAlignment="1" applyProtection="1">
      <alignment horizontal="center" vertical="top"/>
      <protection hidden="1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11" fillId="33" borderId="23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 locked="0"/>
    </xf>
    <xf numFmtId="0" fontId="1" fillId="33" borderId="10" xfId="0" applyFont="1" applyFill="1" applyBorder="1" applyAlignment="1" applyProtection="1">
      <alignment horizontal="center" vertical="center"/>
      <protection hidden="1" locked="0"/>
    </xf>
    <xf numFmtId="0" fontId="1" fillId="33" borderId="21" xfId="0" applyFont="1" applyFill="1" applyBorder="1" applyAlignment="1" applyProtection="1">
      <alignment horizontal="center" vertical="center"/>
      <protection hidden="1" locked="0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 locked="0"/>
    </xf>
    <xf numFmtId="0" fontId="1" fillId="33" borderId="19" xfId="0" applyFont="1" applyFill="1" applyBorder="1" applyAlignment="1" applyProtection="1">
      <alignment horizontal="center" vertical="center"/>
      <protection hidden="1" locked="0"/>
    </xf>
    <xf numFmtId="0" fontId="1" fillId="33" borderId="22" xfId="0" applyFont="1" applyFill="1" applyBorder="1" applyAlignment="1" applyProtection="1">
      <alignment horizontal="center" vertical="center"/>
      <protection hidden="1" locked="0"/>
    </xf>
    <xf numFmtId="0" fontId="8" fillId="32" borderId="14" xfId="0" applyFont="1" applyFill="1" applyBorder="1" applyAlignment="1" applyProtection="1">
      <alignment horizontal="center" vertical="center"/>
      <protection hidden="1"/>
    </xf>
    <xf numFmtId="0" fontId="5" fillId="34" borderId="0" xfId="0" applyNumberFormat="1" applyFont="1" applyFill="1" applyBorder="1" applyAlignment="1" applyProtection="1">
      <alignment horizontal="right" vertical="center"/>
      <protection/>
    </xf>
    <xf numFmtId="0" fontId="1" fillId="34" borderId="31" xfId="0" applyNumberFormat="1" applyFont="1" applyFill="1" applyBorder="1" applyAlignment="1" applyProtection="1">
      <alignment horizontal="left" vertical="center"/>
      <protection locked="0"/>
    </xf>
    <xf numFmtId="0" fontId="1" fillId="34" borderId="31" xfId="0" applyFont="1" applyFill="1" applyBorder="1" applyAlignment="1" applyProtection="1">
      <alignment horizontal="left" vertical="center"/>
      <protection locked="0"/>
    </xf>
    <xf numFmtId="0" fontId="1" fillId="34" borderId="32" xfId="0" applyFont="1" applyFill="1" applyBorder="1" applyAlignment="1" applyProtection="1">
      <alignment horizontal="left" vertical="center"/>
      <protection locked="0"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32" xfId="0" applyNumberFormat="1" applyFont="1" applyFill="1" applyBorder="1" applyAlignment="1" applyProtection="1">
      <alignment horizontal="left"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7" borderId="33" xfId="0" applyNumberFormat="1" applyFont="1" applyFill="1" applyBorder="1" applyAlignment="1" applyProtection="1">
      <alignment horizontal="center" vertical="center"/>
      <protection locked="0"/>
    </xf>
    <xf numFmtId="0" fontId="1" fillId="36" borderId="33" xfId="0" applyFont="1" applyFill="1" applyBorder="1" applyAlignment="1" applyProtection="1">
      <alignment horizontal="center" vertical="center"/>
      <protection locked="0"/>
    </xf>
    <xf numFmtId="0" fontId="1" fillId="34" borderId="33" xfId="0" applyNumberFormat="1" applyFont="1" applyFill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horizontal="left" vertical="center"/>
      <protection locked="0"/>
    </xf>
    <xf numFmtId="0" fontId="1" fillId="38" borderId="28" xfId="0" applyFont="1" applyFill="1" applyBorder="1" applyAlignment="1" applyProtection="1">
      <alignment horizontal="center" vertical="center" wrapText="1"/>
      <protection hidden="1"/>
    </xf>
    <xf numFmtId="0" fontId="1" fillId="38" borderId="19" xfId="0" applyFont="1" applyFill="1" applyBorder="1" applyAlignment="1" applyProtection="1">
      <alignment horizontal="center" vertical="center" wrapText="1"/>
      <protection hidden="1"/>
    </xf>
    <xf numFmtId="0" fontId="1" fillId="38" borderId="22" xfId="0" applyFont="1" applyFill="1" applyBorder="1" applyAlignment="1" applyProtection="1">
      <alignment horizontal="center" vertical="center" wrapText="1"/>
      <protection hidden="1"/>
    </xf>
    <xf numFmtId="0" fontId="1" fillId="38" borderId="23" xfId="0" applyFont="1" applyFill="1" applyBorder="1" applyAlignment="1" applyProtection="1">
      <alignment horizontal="center" vertical="center" wrapText="1"/>
      <protection hidden="1"/>
    </xf>
    <xf numFmtId="0" fontId="1" fillId="38" borderId="0" xfId="0" applyFont="1" applyFill="1" applyBorder="1" applyAlignment="1" applyProtection="1">
      <alignment horizontal="center" vertical="center" wrapText="1"/>
      <protection hidden="1"/>
    </xf>
    <xf numFmtId="0" fontId="1" fillId="38" borderId="20" xfId="0" applyFont="1" applyFill="1" applyBorder="1" applyAlignment="1" applyProtection="1">
      <alignment horizontal="center" vertical="center" wrapText="1"/>
      <protection hidden="1"/>
    </xf>
    <xf numFmtId="0" fontId="1" fillId="38" borderId="24" xfId="0" applyFont="1" applyFill="1" applyBorder="1" applyAlignment="1" applyProtection="1">
      <alignment horizontal="center" vertical="center" wrapText="1"/>
      <protection hidden="1"/>
    </xf>
    <xf numFmtId="0" fontId="1" fillId="38" borderId="10" xfId="0" applyFont="1" applyFill="1" applyBorder="1" applyAlignment="1" applyProtection="1">
      <alignment horizontal="center" vertical="center" wrapText="1"/>
      <protection hidden="1"/>
    </xf>
    <xf numFmtId="0" fontId="1" fillId="38" borderId="21" xfId="0" applyFont="1" applyFill="1" applyBorder="1" applyAlignment="1" applyProtection="1">
      <alignment horizontal="center" vertical="center" wrapText="1"/>
      <protection hidden="1"/>
    </xf>
    <xf numFmtId="49" fontId="1" fillId="38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33" xfId="0" applyFont="1" applyFill="1" applyBorder="1" applyAlignment="1" applyProtection="1">
      <alignment horizontal="center" vertical="center" wrapText="1"/>
      <protection hidden="1"/>
    </xf>
    <xf numFmtId="0" fontId="1" fillId="34" borderId="27" xfId="0" applyFont="1" applyFill="1" applyBorder="1" applyAlignment="1" applyProtection="1">
      <alignment horizontal="center" vertical="center" shrinkToFit="1"/>
      <protection hidden="1" locked="0"/>
    </xf>
    <xf numFmtId="0" fontId="1" fillId="34" borderId="27" xfId="0" applyFont="1" applyFill="1" applyBorder="1" applyAlignment="1" applyProtection="1">
      <alignment horizontal="center" vertical="center"/>
      <protection hidden="1" locked="0"/>
    </xf>
    <xf numFmtId="3" fontId="1" fillId="34" borderId="27" xfId="0" applyNumberFormat="1" applyFont="1" applyFill="1" applyBorder="1" applyAlignment="1" applyProtection="1">
      <alignment horizontal="center" vertical="center"/>
      <protection hidden="1" locked="0"/>
    </xf>
    <xf numFmtId="3" fontId="1" fillId="34" borderId="27" xfId="0" applyNumberFormat="1" applyFont="1" applyFill="1" applyBorder="1" applyAlignment="1" applyProtection="1">
      <alignment horizontal="center" vertical="center"/>
      <protection hidden="1"/>
    </xf>
    <xf numFmtId="9" fontId="1" fillId="34" borderId="27" xfId="0" applyNumberFormat="1" applyFont="1" applyFill="1" applyBorder="1" applyAlignment="1" applyProtection="1">
      <alignment horizontal="center" vertical="center"/>
      <protection hidden="1" locked="0"/>
    </xf>
    <xf numFmtId="3" fontId="1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6" xfId="0" applyFont="1" applyFill="1" applyBorder="1" applyAlignment="1" applyProtection="1">
      <alignment horizontal="center" vertical="center" shrinkToFit="1"/>
      <protection hidden="1" locked="0"/>
    </xf>
    <xf numFmtId="0" fontId="1" fillId="34" borderId="26" xfId="0" applyFont="1" applyFill="1" applyBorder="1" applyAlignment="1" applyProtection="1">
      <alignment horizontal="center" vertical="center"/>
      <protection hidden="1" locked="0"/>
    </xf>
    <xf numFmtId="3" fontId="1" fillId="34" borderId="26" xfId="0" applyNumberFormat="1" applyFont="1" applyFill="1" applyBorder="1" applyAlignment="1" applyProtection="1">
      <alignment horizontal="center" vertical="center"/>
      <protection hidden="1" locked="0"/>
    </xf>
    <xf numFmtId="3" fontId="1" fillId="34" borderId="26" xfId="0" applyNumberFormat="1" applyFont="1" applyFill="1" applyBorder="1" applyAlignment="1" applyProtection="1">
      <alignment horizontal="center" vertical="center"/>
      <protection hidden="1"/>
    </xf>
    <xf numFmtId="9" fontId="1" fillId="34" borderId="26" xfId="0" applyNumberFormat="1" applyFont="1" applyFill="1" applyBorder="1" applyAlignment="1" applyProtection="1">
      <alignment horizontal="center" vertical="center"/>
      <protection hidden="1" locked="0"/>
    </xf>
    <xf numFmtId="3" fontId="1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4" xfId="0" applyFont="1" applyFill="1" applyBorder="1" applyAlignment="1" applyProtection="1">
      <alignment horizontal="center" vertical="center" shrinkToFit="1"/>
      <protection hidden="1" locked="0"/>
    </xf>
    <xf numFmtId="0" fontId="1" fillId="34" borderId="34" xfId="0" applyFont="1" applyFill="1" applyBorder="1" applyAlignment="1" applyProtection="1">
      <alignment horizontal="center" vertical="center"/>
      <protection hidden="1" locked="0"/>
    </xf>
    <xf numFmtId="3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3" fontId="1" fillId="34" borderId="34" xfId="0" applyNumberFormat="1" applyFont="1" applyFill="1" applyBorder="1" applyAlignment="1" applyProtection="1">
      <alignment horizontal="center" vertical="center"/>
      <protection hidden="1"/>
    </xf>
    <xf numFmtId="9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3" fontId="1" fillId="34" borderId="34" xfId="0" applyNumberFormat="1" applyFont="1" applyFill="1" applyBorder="1" applyAlignment="1" applyProtection="1">
      <alignment horizontal="center" vertical="center" wrapText="1"/>
      <protection hidden="1"/>
    </xf>
    <xf numFmtId="3" fontId="4" fillId="34" borderId="33" xfId="0" applyNumberFormat="1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left"/>
      <protection hidden="1"/>
    </xf>
    <xf numFmtId="4" fontId="1" fillId="34" borderId="10" xfId="0" applyNumberFormat="1" applyFont="1" applyFill="1" applyBorder="1" applyAlignment="1" applyProtection="1">
      <alignment horizontal="left" vertical="center" indent="1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4" fillId="34" borderId="33" xfId="0" applyFont="1" applyFill="1" applyBorder="1" applyAlignment="1" applyProtection="1">
      <alignment horizontal="right" vertical="center"/>
      <protection hidden="1"/>
    </xf>
    <xf numFmtId="2" fontId="1" fillId="34" borderId="10" xfId="0" applyNumberFormat="1" applyFont="1" applyFill="1" applyBorder="1" applyAlignment="1" applyProtection="1">
      <alignment horizontal="left" vertical="center" indent="1"/>
      <protection hidden="1"/>
    </xf>
    <xf numFmtId="0" fontId="1" fillId="33" borderId="3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B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4" width="2.75390625" style="1" customWidth="1"/>
    <col min="5" max="11" width="2.625" style="1" customWidth="1"/>
    <col min="12" max="12" width="2.25390625" style="1" customWidth="1"/>
    <col min="13" max="22" width="2.625" style="1" customWidth="1"/>
    <col min="23" max="23" width="2.25390625" style="1" customWidth="1"/>
    <col min="24" max="24" width="2.625" style="1" customWidth="1"/>
    <col min="25" max="25" width="2.125" style="1" customWidth="1"/>
    <col min="26" max="28" width="2.625" style="1" customWidth="1"/>
    <col min="29" max="16384" width="2.75390625" style="1" customWidth="1"/>
  </cols>
  <sheetData>
    <row r="1" spans="2:28" ht="16.5" customHeight="1" thickBot="1">
      <c r="B1" s="162" t="s">
        <v>40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64"/>
    </row>
    <row r="2" spans="2:28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</row>
    <row r="3" spans="2:28" ht="12" customHeight="1">
      <c r="B3" s="8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1"/>
      <c r="S3" s="65"/>
      <c r="T3" s="26"/>
      <c r="U3" s="26"/>
      <c r="V3" s="26"/>
      <c r="W3" s="26"/>
      <c r="X3" s="231" t="s">
        <v>4</v>
      </c>
      <c r="Y3" s="231"/>
      <c r="Z3" s="231"/>
      <c r="AA3" s="231"/>
      <c r="AB3" s="20"/>
    </row>
    <row r="4" spans="2:28" ht="12" customHeight="1">
      <c r="B4" s="8"/>
      <c r="C4" s="6"/>
      <c r="D4" s="6"/>
      <c r="E4" s="6"/>
      <c r="F4" s="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1"/>
      <c r="S4" s="65"/>
      <c r="T4" s="26"/>
      <c r="U4" s="26"/>
      <c r="V4" s="26"/>
      <c r="W4" s="26"/>
      <c r="X4" s="26"/>
      <c r="Y4" s="26"/>
      <c r="Z4" s="27"/>
      <c r="AA4" s="27"/>
      <c r="AB4" s="21"/>
    </row>
    <row r="5" spans="2:28" ht="12" customHeight="1">
      <c r="B5" s="8"/>
      <c r="C5" s="209" t="s">
        <v>9</v>
      </c>
      <c r="D5" s="209"/>
      <c r="E5" s="209"/>
      <c r="F5" s="209"/>
      <c r="G5" s="209"/>
      <c r="H5" s="209"/>
      <c r="I5" s="209"/>
      <c r="J5" s="209"/>
      <c r="K5" s="210"/>
      <c r="L5" s="210"/>
      <c r="M5" s="210"/>
      <c r="N5" s="210"/>
      <c r="O5" s="210"/>
      <c r="P5" s="210"/>
      <c r="Q5" s="210"/>
      <c r="R5" s="228"/>
      <c r="S5" s="232" t="s">
        <v>5</v>
      </c>
      <c r="T5" s="233"/>
      <c r="U5" s="233"/>
      <c r="V5" s="233"/>
      <c r="W5" s="233"/>
      <c r="X5" s="233"/>
      <c r="Y5" s="233"/>
      <c r="Z5" s="233"/>
      <c r="AA5" s="233"/>
      <c r="AB5" s="21"/>
    </row>
    <row r="6" spans="2:28" ht="12" customHeight="1">
      <c r="B6" s="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  <c r="S6" s="66" t="s">
        <v>1</v>
      </c>
      <c r="T6" s="234"/>
      <c r="U6" s="234"/>
      <c r="V6" s="234"/>
      <c r="W6" s="234"/>
      <c r="X6" s="234"/>
      <c r="Y6" s="234"/>
      <c r="Z6" s="234"/>
      <c r="AA6" s="234"/>
      <c r="AB6" s="22"/>
    </row>
    <row r="7" spans="2:28" ht="12" customHeight="1">
      <c r="B7" s="8"/>
      <c r="C7" s="2" t="s">
        <v>10</v>
      </c>
      <c r="D7" s="2"/>
      <c r="E7" s="210"/>
      <c r="F7" s="210"/>
      <c r="G7" s="210"/>
      <c r="H7" s="210"/>
      <c r="I7" s="23" t="s">
        <v>11</v>
      </c>
      <c r="J7" s="210"/>
      <c r="K7" s="210"/>
      <c r="L7" s="210"/>
      <c r="M7" s="210"/>
      <c r="N7" s="210"/>
      <c r="O7" s="210"/>
      <c r="P7" s="204" t="s">
        <v>12</v>
      </c>
      <c r="Q7" s="204"/>
      <c r="R7" s="227"/>
      <c r="S7" s="67"/>
      <c r="T7" s="28"/>
      <c r="U7" s="28"/>
      <c r="V7" s="28"/>
      <c r="W7" s="28"/>
      <c r="X7" s="28"/>
      <c r="Y7" s="28"/>
      <c r="Z7" s="28"/>
      <c r="AA7" s="28"/>
      <c r="AB7" s="9"/>
    </row>
    <row r="8" spans="2:28" ht="12" customHeight="1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6"/>
      <c r="S8" s="59" t="s">
        <v>6</v>
      </c>
      <c r="T8" s="33"/>
      <c r="U8" s="25" t="s">
        <v>7</v>
      </c>
      <c r="V8" s="182"/>
      <c r="W8" s="182"/>
      <c r="X8" s="182"/>
      <c r="Y8" s="25">
        <v>20</v>
      </c>
      <c r="Z8" s="33"/>
      <c r="AA8" s="25" t="s">
        <v>0</v>
      </c>
      <c r="AB8" s="9"/>
    </row>
    <row r="9" spans="2:28" ht="12" customHeight="1">
      <c r="B9" s="8"/>
      <c r="C9" s="2" t="s">
        <v>13</v>
      </c>
      <c r="D9" s="2"/>
      <c r="E9" s="210"/>
      <c r="F9" s="210"/>
      <c r="G9" s="210"/>
      <c r="H9" s="210"/>
      <c r="I9" s="210"/>
      <c r="J9" s="210"/>
      <c r="K9" s="195" t="s">
        <v>14</v>
      </c>
      <c r="L9" s="195"/>
      <c r="M9" s="4"/>
      <c r="N9" s="4"/>
      <c r="O9" s="4"/>
      <c r="P9" s="4"/>
      <c r="Q9" s="4"/>
      <c r="R9" s="37"/>
      <c r="S9" s="190" t="s">
        <v>8</v>
      </c>
      <c r="T9" s="191"/>
      <c r="U9" s="191"/>
      <c r="V9" s="191"/>
      <c r="W9" s="191"/>
      <c r="X9" s="191"/>
      <c r="Y9" s="191"/>
      <c r="Z9" s="191"/>
      <c r="AA9" s="191"/>
      <c r="AB9" s="9"/>
    </row>
    <row r="10" spans="2:28" ht="12" customHeight="1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6"/>
      <c r="S10" s="66" t="s">
        <v>1</v>
      </c>
      <c r="T10" s="192"/>
      <c r="U10" s="192"/>
      <c r="V10" s="192"/>
      <c r="W10" s="192"/>
      <c r="X10" s="192"/>
      <c r="Y10" s="192"/>
      <c r="Z10" s="192"/>
      <c r="AA10" s="192"/>
      <c r="AB10" s="9"/>
    </row>
    <row r="11" spans="2:28" ht="12" customHeight="1">
      <c r="B11" s="8"/>
      <c r="C11" s="6"/>
      <c r="D11" s="6"/>
      <c r="E11" s="6"/>
      <c r="F11" s="6"/>
      <c r="G11" s="6"/>
      <c r="H11" s="6"/>
      <c r="I11" s="6"/>
      <c r="J11" s="6"/>
      <c r="K11" s="30"/>
      <c r="L11" s="30"/>
      <c r="M11" s="30"/>
      <c r="N11" s="30"/>
      <c r="O11" s="30"/>
      <c r="P11" s="30"/>
      <c r="Q11" s="30"/>
      <c r="R11" s="32"/>
      <c r="S11" s="68"/>
      <c r="T11" s="7"/>
      <c r="U11" s="7"/>
      <c r="V11" s="7"/>
      <c r="W11" s="7"/>
      <c r="X11" s="7"/>
      <c r="Y11" s="7"/>
      <c r="Z11" s="7"/>
      <c r="AA11" s="7"/>
      <c r="AB11" s="9"/>
    </row>
    <row r="12" spans="2:28" ht="12" customHeight="1">
      <c r="B12" s="8"/>
      <c r="C12" s="41" t="s">
        <v>15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2"/>
      <c r="S12" s="215" t="s">
        <v>17</v>
      </c>
      <c r="T12" s="216"/>
      <c r="U12" s="217"/>
      <c r="V12" s="196" t="s">
        <v>18</v>
      </c>
      <c r="W12" s="197"/>
      <c r="X12" s="198"/>
      <c r="Y12" s="196" t="s">
        <v>19</v>
      </c>
      <c r="Z12" s="197"/>
      <c r="AA12" s="198"/>
      <c r="AB12" s="9"/>
    </row>
    <row r="13" spans="2:28" ht="12" customHeight="1">
      <c r="B13" s="8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2"/>
      <c r="S13" s="218"/>
      <c r="T13" s="219"/>
      <c r="U13" s="220"/>
      <c r="V13" s="199"/>
      <c r="W13" s="200"/>
      <c r="X13" s="201"/>
      <c r="Y13" s="199"/>
      <c r="Z13" s="200"/>
      <c r="AA13" s="201"/>
      <c r="AB13" s="9"/>
    </row>
    <row r="14" spans="2:28" ht="12" customHeight="1">
      <c r="B14" s="8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4"/>
      <c r="S14" s="205" t="s">
        <v>20</v>
      </c>
      <c r="T14" s="206"/>
      <c r="U14" s="206"/>
      <c r="V14" s="206"/>
      <c r="W14" s="206"/>
      <c r="X14" s="206"/>
      <c r="Y14" s="206"/>
      <c r="Z14" s="206"/>
      <c r="AA14" s="206"/>
      <c r="AB14" s="9"/>
    </row>
    <row r="15" spans="2:28" ht="12" customHeight="1">
      <c r="B15" s="8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6"/>
      <c r="S15" s="207"/>
      <c r="T15" s="208"/>
      <c r="U15" s="208"/>
      <c r="V15" s="208"/>
      <c r="W15" s="208"/>
      <c r="X15" s="208"/>
      <c r="Y15" s="208"/>
      <c r="Z15" s="208"/>
      <c r="AA15" s="208"/>
      <c r="AB15" s="9"/>
    </row>
    <row r="16" spans="2:28" ht="12" customHeight="1">
      <c r="B16" s="8"/>
      <c r="C16" s="202" t="s">
        <v>16</v>
      </c>
      <c r="D16" s="202"/>
      <c r="E16" s="202"/>
      <c r="F16" s="202"/>
      <c r="G16" s="202"/>
      <c r="H16" s="202"/>
      <c r="I16" s="213"/>
      <c r="J16" s="213"/>
      <c r="K16" s="213"/>
      <c r="L16" s="213"/>
      <c r="M16" s="213"/>
      <c r="N16" s="213"/>
      <c r="O16" s="213"/>
      <c r="P16" s="213"/>
      <c r="Q16" s="213"/>
      <c r="R16" s="214"/>
      <c r="S16" s="69"/>
      <c r="T16" s="25"/>
      <c r="U16" s="25"/>
      <c r="V16" s="25"/>
      <c r="W16" s="25"/>
      <c r="X16" s="25"/>
      <c r="Y16" s="25"/>
      <c r="Z16" s="25"/>
      <c r="AA16" s="25"/>
      <c r="AB16" s="9"/>
    </row>
    <row r="17" spans="2:28" ht="12" customHeight="1">
      <c r="B17" s="8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2"/>
      <c r="S17" s="70"/>
      <c r="T17" s="45"/>
      <c r="U17" s="45"/>
      <c r="V17" s="45"/>
      <c r="W17" s="45"/>
      <c r="X17" s="45"/>
      <c r="Y17" s="45"/>
      <c r="Z17" s="45"/>
      <c r="AA17" s="45"/>
      <c r="AB17" s="9"/>
    </row>
    <row r="18" spans="2:28" ht="12" customHeight="1">
      <c r="B18" s="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3"/>
      <c r="T18" s="43"/>
      <c r="U18" s="43"/>
      <c r="V18" s="47"/>
      <c r="W18" s="47"/>
      <c r="X18" s="47"/>
      <c r="Y18" s="47"/>
      <c r="Z18" s="47"/>
      <c r="AA18" s="71"/>
      <c r="AB18" s="9"/>
    </row>
    <row r="19" spans="2:28" ht="12" customHeight="1">
      <c r="B19" s="8"/>
      <c r="C19" s="209" t="s">
        <v>21</v>
      </c>
      <c r="D19" s="209"/>
      <c r="E19" s="209"/>
      <c r="F19" s="209"/>
      <c r="G19" s="209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9"/>
    </row>
    <row r="20" spans="2:28" ht="12" customHeight="1">
      <c r="B20" s="8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9"/>
    </row>
    <row r="21" spans="2:28" ht="12" customHeight="1">
      <c r="B21" s="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9"/>
    </row>
    <row r="22" spans="2:28" ht="12" customHeight="1">
      <c r="B22" s="8"/>
      <c r="C22" s="203" t="s">
        <v>22</v>
      </c>
      <c r="D22" s="203"/>
      <c r="E22" s="194"/>
      <c r="F22" s="194"/>
      <c r="G22" s="194"/>
      <c r="H22" s="194"/>
      <c r="I22" s="194"/>
      <c r="J22" s="194"/>
      <c r="K22" s="194"/>
      <c r="L22" s="194"/>
      <c r="M22" s="194"/>
      <c r="N22" s="35" t="s">
        <v>11</v>
      </c>
      <c r="O22" s="194"/>
      <c r="P22" s="194"/>
      <c r="Q22" s="194"/>
      <c r="R22" s="194"/>
      <c r="S22" s="194"/>
      <c r="T22" s="194"/>
      <c r="U22" s="194"/>
      <c r="V22" s="194"/>
      <c r="W22" s="194"/>
      <c r="X22" s="204" t="s">
        <v>12</v>
      </c>
      <c r="Y22" s="204"/>
      <c r="Z22" s="204"/>
      <c r="AA22" s="204"/>
      <c r="AB22" s="9"/>
    </row>
    <row r="23" spans="2:28" ht="12" customHeight="1">
      <c r="B23" s="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9"/>
    </row>
    <row r="24" spans="2:28" ht="12" customHeight="1">
      <c r="B24" s="8"/>
      <c r="C24" s="2" t="s">
        <v>13</v>
      </c>
      <c r="D24" s="2"/>
      <c r="E24" s="194"/>
      <c r="F24" s="194"/>
      <c r="G24" s="194"/>
      <c r="H24" s="194"/>
      <c r="I24" s="194"/>
      <c r="J24" s="194"/>
      <c r="K24" s="194"/>
      <c r="L24" s="194"/>
      <c r="M24" s="194"/>
      <c r="N24" s="195" t="s">
        <v>14</v>
      </c>
      <c r="O24" s="195"/>
      <c r="P24" s="194"/>
      <c r="Q24" s="194"/>
      <c r="R24" s="194"/>
      <c r="S24" s="194"/>
      <c r="T24" s="194"/>
      <c r="U24" s="194"/>
      <c r="V24" s="194"/>
      <c r="W24" s="194"/>
      <c r="X24" s="194"/>
      <c r="Y24" s="2"/>
      <c r="Z24" s="2"/>
      <c r="AA24" s="2"/>
      <c r="AB24" s="9"/>
    </row>
    <row r="25" spans="2:28" ht="12" customHeight="1">
      <c r="B25" s="8"/>
      <c r="C25" s="52"/>
      <c r="D25" s="52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9"/>
    </row>
    <row r="26" spans="2:28" ht="12" customHeight="1">
      <c r="B26" s="8"/>
      <c r="C26" s="44"/>
      <c r="D26" s="44"/>
      <c r="E26" s="44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9"/>
    </row>
    <row r="27" spans="2:28" ht="12" customHeight="1">
      <c r="B27" s="8"/>
      <c r="C27" s="39" t="s">
        <v>23</v>
      </c>
      <c r="D27" s="44"/>
      <c r="E27" s="44"/>
      <c r="F27" s="49"/>
      <c r="G27" s="49"/>
      <c r="H27" s="49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9"/>
    </row>
    <row r="28" spans="2:28" ht="12" customHeight="1">
      <c r="B28" s="8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9"/>
    </row>
    <row r="29" spans="2:28" ht="12" customHeight="1">
      <c r="B29" s="8"/>
      <c r="C29" s="44"/>
      <c r="D29" s="44"/>
      <c r="E29" s="44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9"/>
    </row>
    <row r="30" spans="2:28" ht="12" customHeight="1">
      <c r="B30" s="8"/>
      <c r="C30" s="44" t="s">
        <v>24</v>
      </c>
      <c r="D30" s="44"/>
      <c r="E30" s="44"/>
      <c r="F30" s="49"/>
      <c r="G30" s="49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7" t="s">
        <v>2</v>
      </c>
      <c r="U30" s="187"/>
      <c r="V30" s="186"/>
      <c r="W30" s="186"/>
      <c r="X30" s="186"/>
      <c r="Y30" s="186"/>
      <c r="Z30" s="186"/>
      <c r="AA30" s="186"/>
      <c r="AB30" s="9"/>
    </row>
    <row r="31" spans="2:28" ht="12" customHeight="1">
      <c r="B31" s="8"/>
      <c r="C31" s="193"/>
      <c r="D31" s="193"/>
      <c r="E31" s="193"/>
      <c r="F31" s="193"/>
      <c r="G31" s="193"/>
      <c r="H31" s="188" t="s">
        <v>25</v>
      </c>
      <c r="I31" s="188"/>
      <c r="J31" s="189"/>
      <c r="K31" s="189"/>
      <c r="L31" s="189"/>
      <c r="M31" s="189"/>
      <c r="N31" s="189"/>
      <c r="O31" s="189"/>
      <c r="P31" s="188" t="s">
        <v>26</v>
      </c>
      <c r="Q31" s="188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9"/>
    </row>
    <row r="32" spans="2:28" ht="12" customHeight="1">
      <c r="B32" s="8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  <c r="S32" s="56"/>
      <c r="T32" s="56"/>
      <c r="U32" s="56"/>
      <c r="V32" s="56"/>
      <c r="W32" s="56"/>
      <c r="X32" s="56"/>
      <c r="Y32" s="55"/>
      <c r="Z32" s="55"/>
      <c r="AA32" s="55"/>
      <c r="AB32" s="9"/>
    </row>
    <row r="33" spans="2:28" ht="12" customHeight="1">
      <c r="B33" s="8"/>
      <c r="C33" s="183" t="s">
        <v>27</v>
      </c>
      <c r="D33" s="184"/>
      <c r="E33" s="184"/>
      <c r="F33" s="184"/>
      <c r="G33" s="184"/>
      <c r="H33" s="184"/>
      <c r="I33" s="184"/>
      <c r="J33" s="184"/>
      <c r="K33" s="185"/>
      <c r="L33" s="183" t="s">
        <v>28</v>
      </c>
      <c r="M33" s="184"/>
      <c r="N33" s="184"/>
      <c r="O33" s="184"/>
      <c r="P33" s="184"/>
      <c r="Q33" s="184"/>
      <c r="R33" s="184"/>
      <c r="S33" s="184"/>
      <c r="T33" s="185"/>
      <c r="U33" s="242" t="s">
        <v>29</v>
      </c>
      <c r="V33" s="243"/>
      <c r="W33" s="243"/>
      <c r="X33" s="243"/>
      <c r="Y33" s="243"/>
      <c r="Z33" s="243"/>
      <c r="AA33" s="244"/>
      <c r="AB33" s="9"/>
    </row>
    <row r="34" spans="2:28" ht="12" customHeight="1">
      <c r="B34" s="8"/>
      <c r="C34" s="57" t="s">
        <v>1</v>
      </c>
      <c r="D34" s="62"/>
      <c r="E34" s="62"/>
      <c r="F34" s="62"/>
      <c r="G34" s="62"/>
      <c r="H34" s="51"/>
      <c r="I34" s="51"/>
      <c r="J34" s="51"/>
      <c r="K34" s="58"/>
      <c r="L34" s="57"/>
      <c r="M34" s="51"/>
      <c r="N34" s="51"/>
      <c r="O34" s="51"/>
      <c r="P34" s="51"/>
      <c r="Q34" s="51"/>
      <c r="R34" s="51"/>
      <c r="S34" s="51"/>
      <c r="T34" s="58"/>
      <c r="U34" s="235"/>
      <c r="V34" s="210"/>
      <c r="W34" s="210"/>
      <c r="X34" s="210"/>
      <c r="Y34" s="210"/>
      <c r="Z34" s="210"/>
      <c r="AA34" s="228"/>
      <c r="AB34" s="9"/>
    </row>
    <row r="35" spans="2:28" ht="12" customHeight="1">
      <c r="B35" s="8"/>
      <c r="C35" s="59" t="s">
        <v>6</v>
      </c>
      <c r="D35" s="33"/>
      <c r="E35" s="25" t="s">
        <v>7</v>
      </c>
      <c r="F35" s="182"/>
      <c r="G35" s="182"/>
      <c r="H35" s="182"/>
      <c r="I35" s="25">
        <v>20</v>
      </c>
      <c r="J35" s="33"/>
      <c r="K35" s="34" t="s">
        <v>0</v>
      </c>
      <c r="L35" s="63" t="s">
        <v>7</v>
      </c>
      <c r="M35" s="33"/>
      <c r="N35" s="25" t="s">
        <v>7</v>
      </c>
      <c r="O35" s="182"/>
      <c r="P35" s="182"/>
      <c r="Q35" s="182"/>
      <c r="R35" s="25">
        <v>20</v>
      </c>
      <c r="S35" s="33"/>
      <c r="T35" s="34" t="s">
        <v>0</v>
      </c>
      <c r="U35" s="239" t="s">
        <v>30</v>
      </c>
      <c r="V35" s="240"/>
      <c r="W35" s="240"/>
      <c r="X35" s="240"/>
      <c r="Y35" s="240"/>
      <c r="Z35" s="240"/>
      <c r="AA35" s="241"/>
      <c r="AB35" s="9"/>
    </row>
    <row r="36" spans="2:28" ht="12" customHeight="1">
      <c r="B36" s="8"/>
      <c r="C36" s="60"/>
      <c r="D36" s="24"/>
      <c r="E36" s="24"/>
      <c r="F36" s="24"/>
      <c r="G36" s="24"/>
      <c r="H36" s="24"/>
      <c r="I36" s="24"/>
      <c r="J36" s="24"/>
      <c r="K36" s="61"/>
      <c r="L36" s="60"/>
      <c r="M36" s="24"/>
      <c r="N36" s="24"/>
      <c r="O36" s="24"/>
      <c r="P36" s="24"/>
      <c r="Q36" s="24"/>
      <c r="R36" s="24"/>
      <c r="S36" s="24"/>
      <c r="T36" s="61"/>
      <c r="U36" s="236"/>
      <c r="V36" s="237"/>
      <c r="W36" s="237"/>
      <c r="X36" s="237"/>
      <c r="Y36" s="237"/>
      <c r="Z36" s="237"/>
      <c r="AA36" s="238"/>
      <c r="AB36" s="9"/>
    </row>
    <row r="37" spans="2:28" ht="12" customHeight="1">
      <c r="B37" s="8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2"/>
      <c r="V37" s="2"/>
      <c r="W37" s="25"/>
      <c r="X37" s="25"/>
      <c r="Y37" s="25"/>
      <c r="Z37" s="43"/>
      <c r="AA37" s="43"/>
      <c r="AB37" s="9"/>
    </row>
    <row r="38" spans="2:28" s="3" customFormat="1" ht="12" customHeight="1">
      <c r="B38" s="10"/>
      <c r="C38" s="46" t="s">
        <v>31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1"/>
    </row>
    <row r="39" spans="2:28" s="3" customFormat="1" ht="12" customHeight="1">
      <c r="B39" s="10"/>
      <c r="C39" s="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11"/>
    </row>
    <row r="40" spans="2:28" s="3" customFormat="1" ht="12" customHeight="1">
      <c r="B40" s="10"/>
      <c r="C40" s="46" t="s">
        <v>3</v>
      </c>
      <c r="D40" s="46"/>
      <c r="E40" s="180"/>
      <c r="F40" s="180"/>
      <c r="G40" s="180"/>
      <c r="H40" s="180"/>
      <c r="I40" s="181" t="s">
        <v>32</v>
      </c>
      <c r="J40" s="181"/>
      <c r="K40" s="180"/>
      <c r="L40" s="180"/>
      <c r="M40" s="180"/>
      <c r="N40" s="181" t="s">
        <v>33</v>
      </c>
      <c r="O40" s="181"/>
      <c r="P40" s="181"/>
      <c r="Q40" s="181"/>
      <c r="R40" s="181"/>
      <c r="S40" s="180"/>
      <c r="T40" s="180"/>
      <c r="U40" s="180"/>
      <c r="V40" s="180"/>
      <c r="W40" s="180"/>
      <c r="X40" s="180"/>
      <c r="Y40" s="46" t="s">
        <v>34</v>
      </c>
      <c r="Z40" s="46"/>
      <c r="AA40" s="46"/>
      <c r="AB40" s="11"/>
    </row>
    <row r="41" spans="2:28" s="3" customFormat="1" ht="12" customHeight="1"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"/>
      <c r="AA41" s="4"/>
      <c r="AB41" s="11"/>
    </row>
    <row r="42" spans="2:28" s="3" customFormat="1" ht="12" customHeight="1">
      <c r="B42" s="10"/>
      <c r="C42" s="168" t="s">
        <v>35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70"/>
      <c r="N42" s="168" t="s">
        <v>39</v>
      </c>
      <c r="O42" s="169"/>
      <c r="P42" s="170"/>
      <c r="Q42" s="168" t="s">
        <v>36</v>
      </c>
      <c r="R42" s="169"/>
      <c r="S42" s="169"/>
      <c r="T42" s="170"/>
      <c r="U42" s="168" t="s">
        <v>37</v>
      </c>
      <c r="V42" s="169"/>
      <c r="W42" s="170"/>
      <c r="X42" s="174" t="s">
        <v>38</v>
      </c>
      <c r="Y42" s="175"/>
      <c r="Z42" s="175"/>
      <c r="AA42" s="176"/>
      <c r="AB42" s="11"/>
    </row>
    <row r="43" spans="2:28" s="3" customFormat="1" ht="12" customHeight="1">
      <c r="B43" s="10"/>
      <c r="C43" s="171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171"/>
      <c r="O43" s="172"/>
      <c r="P43" s="173"/>
      <c r="Q43" s="171"/>
      <c r="R43" s="172"/>
      <c r="S43" s="172"/>
      <c r="T43" s="173"/>
      <c r="U43" s="171"/>
      <c r="V43" s="172"/>
      <c r="W43" s="173"/>
      <c r="X43" s="177"/>
      <c r="Y43" s="178"/>
      <c r="Z43" s="178"/>
      <c r="AA43" s="179"/>
      <c r="AB43" s="11"/>
    </row>
    <row r="44" spans="2:28" s="3" customFormat="1" ht="12" customHeight="1">
      <c r="B44" s="10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6"/>
      <c r="V44" s="166"/>
      <c r="W44" s="166"/>
      <c r="X44" s="166"/>
      <c r="Y44" s="166"/>
      <c r="Z44" s="166"/>
      <c r="AA44" s="166"/>
      <c r="AB44" s="11"/>
    </row>
    <row r="45" spans="2:28" s="3" customFormat="1" ht="12" customHeight="1">
      <c r="B45" s="10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4"/>
      <c r="V45" s="164"/>
      <c r="W45" s="164"/>
      <c r="X45" s="164"/>
      <c r="Y45" s="164"/>
      <c r="Z45" s="164"/>
      <c r="AA45" s="164"/>
      <c r="AB45" s="11"/>
    </row>
    <row r="46" spans="2:28" s="3" customFormat="1" ht="12" customHeight="1">
      <c r="B46" s="10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4"/>
      <c r="V46" s="164"/>
      <c r="W46" s="164"/>
      <c r="X46" s="164"/>
      <c r="Y46" s="164"/>
      <c r="Z46" s="164"/>
      <c r="AA46" s="164"/>
      <c r="AB46" s="11"/>
    </row>
    <row r="47" spans="2:28" s="3" customFormat="1" ht="12" customHeight="1">
      <c r="B47" s="10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4"/>
      <c r="V47" s="164"/>
      <c r="W47" s="164"/>
      <c r="X47" s="164"/>
      <c r="Y47" s="164"/>
      <c r="Z47" s="164"/>
      <c r="AA47" s="164"/>
      <c r="AB47" s="11"/>
    </row>
    <row r="48" spans="2:28" ht="12" customHeight="1">
      <c r="B48" s="8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4"/>
      <c r="V48" s="164"/>
      <c r="W48" s="164"/>
      <c r="X48" s="164"/>
      <c r="Y48" s="164"/>
      <c r="Z48" s="164"/>
      <c r="AA48" s="164"/>
      <c r="AB48" s="9"/>
    </row>
    <row r="49" spans="2:28" ht="12" customHeight="1">
      <c r="B49" s="8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1"/>
      <c r="V49" s="161"/>
      <c r="W49" s="161"/>
      <c r="X49" s="161"/>
      <c r="Y49" s="161"/>
      <c r="Z49" s="161"/>
      <c r="AA49" s="161"/>
      <c r="AB49" s="9"/>
    </row>
    <row r="50" spans="2:28" ht="12" customHeight="1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5"/>
      <c r="V50" s="5"/>
      <c r="W50" s="5"/>
      <c r="X50" s="72"/>
      <c r="Y50" s="72"/>
      <c r="Z50" s="72"/>
      <c r="AA50" s="72"/>
      <c r="AB50" s="9"/>
    </row>
    <row r="51" spans="2:28" ht="12" customHeight="1">
      <c r="B51" s="8"/>
      <c r="C51" s="168" t="s">
        <v>35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68" t="s">
        <v>39</v>
      </c>
      <c r="O51" s="169"/>
      <c r="P51" s="170"/>
      <c r="Q51" s="168" t="s">
        <v>36</v>
      </c>
      <c r="R51" s="169"/>
      <c r="S51" s="169"/>
      <c r="T51" s="170"/>
      <c r="U51" s="168" t="s">
        <v>37</v>
      </c>
      <c r="V51" s="169"/>
      <c r="W51" s="170"/>
      <c r="X51" s="174" t="s">
        <v>38</v>
      </c>
      <c r="Y51" s="175"/>
      <c r="Z51" s="175"/>
      <c r="AA51" s="176"/>
      <c r="AB51" s="9"/>
    </row>
    <row r="52" spans="2:28" ht="12" customHeight="1">
      <c r="B52" s="8"/>
      <c r="C52" s="171"/>
      <c r="D52" s="172"/>
      <c r="E52" s="172"/>
      <c r="F52" s="172"/>
      <c r="G52" s="172"/>
      <c r="H52" s="172"/>
      <c r="I52" s="172"/>
      <c r="J52" s="172"/>
      <c r="K52" s="172"/>
      <c r="L52" s="172"/>
      <c r="M52" s="173"/>
      <c r="N52" s="171"/>
      <c r="O52" s="172"/>
      <c r="P52" s="173"/>
      <c r="Q52" s="171"/>
      <c r="R52" s="172"/>
      <c r="S52" s="172"/>
      <c r="T52" s="173"/>
      <c r="U52" s="171"/>
      <c r="V52" s="172"/>
      <c r="W52" s="173"/>
      <c r="X52" s="177"/>
      <c r="Y52" s="178"/>
      <c r="Z52" s="178"/>
      <c r="AA52" s="179"/>
      <c r="AB52" s="9"/>
    </row>
    <row r="53" spans="2:28" ht="12" customHeight="1">
      <c r="B53" s="8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6"/>
      <c r="V53" s="166"/>
      <c r="W53" s="166"/>
      <c r="X53" s="166"/>
      <c r="Y53" s="166"/>
      <c r="Z53" s="166"/>
      <c r="AA53" s="166"/>
      <c r="AB53" s="9"/>
    </row>
    <row r="54" spans="2:28" ht="12" customHeight="1">
      <c r="B54" s="8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4"/>
      <c r="V54" s="164"/>
      <c r="W54" s="164"/>
      <c r="X54" s="164"/>
      <c r="Y54" s="164"/>
      <c r="Z54" s="164"/>
      <c r="AA54" s="164"/>
      <c r="AB54" s="9"/>
    </row>
    <row r="55" spans="2:28" ht="12" customHeight="1">
      <c r="B55" s="8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4"/>
      <c r="V55" s="164"/>
      <c r="W55" s="164"/>
      <c r="X55" s="164"/>
      <c r="Y55" s="164"/>
      <c r="Z55" s="164"/>
      <c r="AA55" s="164"/>
      <c r="AB55" s="9"/>
    </row>
    <row r="56" spans="2:28" ht="12" customHeight="1">
      <c r="B56" s="8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4"/>
      <c r="V56" s="164"/>
      <c r="W56" s="164"/>
      <c r="X56" s="164"/>
      <c r="Y56" s="164"/>
      <c r="Z56" s="164"/>
      <c r="AA56" s="164"/>
      <c r="AB56" s="9"/>
    </row>
    <row r="57" spans="2:28" ht="12" customHeight="1">
      <c r="B57" s="8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4"/>
      <c r="V57" s="164"/>
      <c r="W57" s="164"/>
      <c r="X57" s="164"/>
      <c r="Y57" s="164"/>
      <c r="Z57" s="164"/>
      <c r="AA57" s="164"/>
      <c r="AB57" s="9"/>
    </row>
    <row r="58" spans="2:28" ht="12" customHeight="1">
      <c r="B58" s="8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4"/>
      <c r="V58" s="164"/>
      <c r="W58" s="164"/>
      <c r="X58" s="164"/>
      <c r="Y58" s="164"/>
      <c r="Z58" s="164"/>
      <c r="AA58" s="164"/>
      <c r="AB58" s="9"/>
    </row>
    <row r="59" spans="2:28" ht="12" customHeight="1">
      <c r="B59" s="8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4"/>
      <c r="V59" s="164"/>
      <c r="W59" s="164"/>
      <c r="X59" s="164"/>
      <c r="Y59" s="164"/>
      <c r="Z59" s="164"/>
      <c r="AA59" s="164"/>
      <c r="AB59" s="9"/>
    </row>
    <row r="60" spans="2:28" ht="12" customHeight="1">
      <c r="B60" s="8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4"/>
      <c r="V60" s="164"/>
      <c r="W60" s="164"/>
      <c r="X60" s="164"/>
      <c r="Y60" s="164"/>
      <c r="Z60" s="164"/>
      <c r="AA60" s="164"/>
      <c r="AB60" s="9"/>
    </row>
    <row r="61" spans="2:28" ht="12" customHeight="1">
      <c r="B61" s="8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4"/>
      <c r="V61" s="164"/>
      <c r="W61" s="164"/>
      <c r="X61" s="164"/>
      <c r="Y61" s="164"/>
      <c r="Z61" s="164"/>
      <c r="AA61" s="164"/>
      <c r="AB61" s="9"/>
    </row>
    <row r="62" spans="2:28" ht="12" customHeight="1">
      <c r="B62" s="8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4"/>
      <c r="V62" s="164"/>
      <c r="W62" s="164"/>
      <c r="X62" s="164"/>
      <c r="Y62" s="164"/>
      <c r="Z62" s="164"/>
      <c r="AA62" s="164"/>
      <c r="AB62" s="9"/>
    </row>
    <row r="63" spans="2:28" ht="12" customHeight="1">
      <c r="B63" s="8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4"/>
      <c r="V63" s="164"/>
      <c r="W63" s="164"/>
      <c r="X63" s="164"/>
      <c r="Y63" s="164"/>
      <c r="Z63" s="164"/>
      <c r="AA63" s="164"/>
      <c r="AB63" s="9"/>
    </row>
    <row r="64" spans="2:28" ht="12" customHeight="1">
      <c r="B64" s="8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4"/>
      <c r="V64" s="164"/>
      <c r="W64" s="164"/>
      <c r="X64" s="164"/>
      <c r="Y64" s="164"/>
      <c r="Z64" s="164"/>
      <c r="AA64" s="164"/>
      <c r="AB64" s="9"/>
    </row>
    <row r="65" spans="2:28" ht="12" customHeight="1">
      <c r="B65" s="8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4"/>
      <c r="V65" s="164"/>
      <c r="W65" s="164"/>
      <c r="X65" s="164"/>
      <c r="Y65" s="164"/>
      <c r="Z65" s="164"/>
      <c r="AA65" s="164"/>
      <c r="AB65" s="9"/>
    </row>
    <row r="66" spans="2:28" ht="12" customHeight="1">
      <c r="B66" s="8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4"/>
      <c r="V66" s="164"/>
      <c r="W66" s="164"/>
      <c r="X66" s="164"/>
      <c r="Y66" s="164"/>
      <c r="Z66" s="164"/>
      <c r="AA66" s="164"/>
      <c r="AB66" s="9"/>
    </row>
    <row r="67" spans="2:28" ht="12" customHeight="1">
      <c r="B67" s="8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4"/>
      <c r="V67" s="164"/>
      <c r="W67" s="164"/>
      <c r="X67" s="164"/>
      <c r="Y67" s="164"/>
      <c r="Z67" s="164"/>
      <c r="AA67" s="164"/>
      <c r="AB67" s="9"/>
    </row>
    <row r="68" spans="2:28" ht="12" customHeight="1">
      <c r="B68" s="8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4"/>
      <c r="V68" s="164"/>
      <c r="W68" s="164"/>
      <c r="X68" s="164"/>
      <c r="Y68" s="164"/>
      <c r="Z68" s="164"/>
      <c r="AA68" s="164"/>
      <c r="AB68" s="9"/>
    </row>
    <row r="69" spans="2:28" ht="12" customHeight="1">
      <c r="B69" s="8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4"/>
      <c r="V69" s="164"/>
      <c r="W69" s="164"/>
      <c r="X69" s="164"/>
      <c r="Y69" s="164"/>
      <c r="Z69" s="164"/>
      <c r="AA69" s="164"/>
      <c r="AB69" s="9"/>
    </row>
    <row r="70" spans="2:28" ht="12" customHeight="1">
      <c r="B70" s="8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4"/>
      <c r="V70" s="164"/>
      <c r="W70" s="164"/>
      <c r="X70" s="164"/>
      <c r="Y70" s="164"/>
      <c r="Z70" s="164"/>
      <c r="AA70" s="164"/>
      <c r="AB70" s="9"/>
    </row>
    <row r="71" spans="2:28" ht="12" customHeight="1">
      <c r="B71" s="8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4"/>
      <c r="V71" s="164"/>
      <c r="W71" s="164"/>
      <c r="X71" s="164"/>
      <c r="Y71" s="164"/>
      <c r="Z71" s="164"/>
      <c r="AA71" s="164"/>
      <c r="AB71" s="9"/>
    </row>
    <row r="72" spans="2:28" ht="12" customHeight="1">
      <c r="B72" s="8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4"/>
      <c r="V72" s="164"/>
      <c r="W72" s="164"/>
      <c r="X72" s="164"/>
      <c r="Y72" s="164"/>
      <c r="Z72" s="164"/>
      <c r="AA72" s="164"/>
      <c r="AB72" s="9"/>
    </row>
    <row r="73" spans="2:28" ht="12" customHeight="1">
      <c r="B73" s="8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4"/>
      <c r="V73" s="164"/>
      <c r="W73" s="164"/>
      <c r="X73" s="164"/>
      <c r="Y73" s="164"/>
      <c r="Z73" s="164"/>
      <c r="AA73" s="164"/>
      <c r="AB73" s="9"/>
    </row>
    <row r="74" spans="2:28" ht="12" customHeight="1">
      <c r="B74" s="8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4"/>
      <c r="V74" s="164"/>
      <c r="W74" s="164"/>
      <c r="X74" s="164"/>
      <c r="Y74" s="164"/>
      <c r="Z74" s="164"/>
      <c r="AA74" s="164"/>
      <c r="AB74" s="9"/>
    </row>
    <row r="75" spans="2:28" ht="12" customHeight="1">
      <c r="B75" s="8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4"/>
      <c r="V75" s="164"/>
      <c r="W75" s="164"/>
      <c r="X75" s="164"/>
      <c r="Y75" s="164"/>
      <c r="Z75" s="164"/>
      <c r="AA75" s="164"/>
      <c r="AB75" s="9"/>
    </row>
    <row r="76" spans="2:28" ht="12" customHeight="1">
      <c r="B76" s="8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4"/>
      <c r="V76" s="164"/>
      <c r="W76" s="164"/>
      <c r="X76" s="164"/>
      <c r="Y76" s="164"/>
      <c r="Z76" s="164"/>
      <c r="AA76" s="164"/>
      <c r="AB76" s="9"/>
    </row>
    <row r="77" spans="2:28" ht="12" customHeight="1">
      <c r="B77" s="8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4"/>
      <c r="V77" s="164"/>
      <c r="W77" s="164"/>
      <c r="X77" s="164"/>
      <c r="Y77" s="164"/>
      <c r="Z77" s="164"/>
      <c r="AA77" s="164"/>
      <c r="AB77" s="9"/>
    </row>
    <row r="78" spans="2:28" ht="12" customHeight="1">
      <c r="B78" s="8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4"/>
      <c r="V78" s="164"/>
      <c r="W78" s="164"/>
      <c r="X78" s="164"/>
      <c r="Y78" s="164"/>
      <c r="Z78" s="164"/>
      <c r="AA78" s="164"/>
      <c r="AB78" s="9"/>
    </row>
    <row r="79" spans="2:28" ht="12" customHeight="1">
      <c r="B79" s="8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4"/>
      <c r="V79" s="164"/>
      <c r="W79" s="164"/>
      <c r="X79" s="164"/>
      <c r="Y79" s="164"/>
      <c r="Z79" s="164"/>
      <c r="AA79" s="164"/>
      <c r="AB79" s="9"/>
    </row>
    <row r="80" spans="2:28" ht="12" customHeight="1">
      <c r="B80" s="8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4"/>
      <c r="V80" s="164"/>
      <c r="W80" s="164"/>
      <c r="X80" s="164"/>
      <c r="Y80" s="164"/>
      <c r="Z80" s="164"/>
      <c r="AA80" s="164"/>
      <c r="AB80" s="9"/>
    </row>
    <row r="81" spans="2:28" ht="12" customHeight="1">
      <c r="B81" s="8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4"/>
      <c r="V81" s="164"/>
      <c r="W81" s="164"/>
      <c r="X81" s="164"/>
      <c r="Y81" s="164"/>
      <c r="Z81" s="164"/>
      <c r="AA81" s="164"/>
      <c r="AB81" s="9"/>
    </row>
    <row r="82" spans="2:28" ht="12" customHeight="1">
      <c r="B82" s="8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4"/>
      <c r="V82" s="164"/>
      <c r="W82" s="164"/>
      <c r="X82" s="164"/>
      <c r="Y82" s="164"/>
      <c r="Z82" s="164"/>
      <c r="AA82" s="164"/>
      <c r="AB82" s="9"/>
    </row>
    <row r="83" spans="2:28" ht="12" customHeight="1">
      <c r="B83" s="8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4"/>
      <c r="V83" s="164"/>
      <c r="W83" s="164"/>
      <c r="X83" s="164"/>
      <c r="Y83" s="164"/>
      <c r="Z83" s="164"/>
      <c r="AA83" s="164"/>
      <c r="AB83" s="9"/>
    </row>
    <row r="84" spans="2:28" ht="12" customHeight="1">
      <c r="B84" s="8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4"/>
      <c r="V84" s="164"/>
      <c r="W84" s="164"/>
      <c r="X84" s="164"/>
      <c r="Y84" s="164"/>
      <c r="Z84" s="164"/>
      <c r="AA84" s="164"/>
      <c r="AB84" s="9"/>
    </row>
    <row r="85" spans="2:28" ht="12" customHeight="1">
      <c r="B85" s="8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4"/>
      <c r="V85" s="164"/>
      <c r="W85" s="164"/>
      <c r="X85" s="164"/>
      <c r="Y85" s="164"/>
      <c r="Z85" s="164"/>
      <c r="AA85" s="164"/>
      <c r="AB85" s="9"/>
    </row>
    <row r="86" spans="2:28" ht="12" customHeight="1">
      <c r="B86" s="8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4"/>
      <c r="V86" s="164"/>
      <c r="W86" s="164"/>
      <c r="X86" s="164"/>
      <c r="Y86" s="164"/>
      <c r="Z86" s="164"/>
      <c r="AA86" s="164"/>
      <c r="AB86" s="9"/>
    </row>
    <row r="87" spans="2:28" ht="12" customHeight="1">
      <c r="B87" s="8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4"/>
      <c r="V87" s="164"/>
      <c r="W87" s="164"/>
      <c r="X87" s="164"/>
      <c r="Y87" s="164"/>
      <c r="Z87" s="164"/>
      <c r="AA87" s="164"/>
      <c r="AB87" s="9"/>
    </row>
    <row r="88" spans="2:28" ht="12" customHeight="1">
      <c r="B88" s="8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4"/>
      <c r="V88" s="164"/>
      <c r="W88" s="164"/>
      <c r="X88" s="164"/>
      <c r="Y88" s="164"/>
      <c r="Z88" s="164"/>
      <c r="AA88" s="164"/>
      <c r="AB88" s="9"/>
    </row>
    <row r="89" spans="2:28" ht="12" customHeight="1">
      <c r="B89" s="8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4"/>
      <c r="V89" s="164"/>
      <c r="W89" s="164"/>
      <c r="X89" s="164"/>
      <c r="Y89" s="164"/>
      <c r="Z89" s="164"/>
      <c r="AA89" s="164"/>
      <c r="AB89" s="9"/>
    </row>
    <row r="90" spans="2:28" ht="12" customHeight="1">
      <c r="B90" s="8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4"/>
      <c r="V90" s="164"/>
      <c r="W90" s="164"/>
      <c r="X90" s="164"/>
      <c r="Y90" s="164"/>
      <c r="Z90" s="164"/>
      <c r="AA90" s="164"/>
      <c r="AB90" s="9"/>
    </row>
    <row r="91" spans="2:28" ht="12" customHeight="1">
      <c r="B91" s="8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4"/>
      <c r="V91" s="164"/>
      <c r="W91" s="164"/>
      <c r="X91" s="164"/>
      <c r="Y91" s="164"/>
      <c r="Z91" s="164"/>
      <c r="AA91" s="164"/>
      <c r="AB91" s="9"/>
    </row>
    <row r="92" spans="2:28" ht="12" customHeight="1">
      <c r="B92" s="8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4"/>
      <c r="V92" s="164"/>
      <c r="W92" s="164"/>
      <c r="X92" s="164"/>
      <c r="Y92" s="164"/>
      <c r="Z92" s="164"/>
      <c r="AA92" s="164"/>
      <c r="AB92" s="9"/>
    </row>
    <row r="93" spans="2:28" ht="12" customHeight="1">
      <c r="B93" s="8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4"/>
      <c r="V93" s="164"/>
      <c r="W93" s="164"/>
      <c r="X93" s="164"/>
      <c r="Y93" s="164"/>
      <c r="Z93" s="164"/>
      <c r="AA93" s="164"/>
      <c r="AB93" s="9"/>
    </row>
    <row r="94" spans="2:28" ht="12" customHeight="1">
      <c r="B94" s="8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4"/>
      <c r="V94" s="164"/>
      <c r="W94" s="164"/>
      <c r="X94" s="164"/>
      <c r="Y94" s="164"/>
      <c r="Z94" s="164"/>
      <c r="AA94" s="164"/>
      <c r="AB94" s="9"/>
    </row>
    <row r="95" spans="2:28" ht="12" customHeight="1">
      <c r="B95" s="8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1"/>
      <c r="V95" s="161"/>
      <c r="W95" s="161"/>
      <c r="X95" s="161"/>
      <c r="Y95" s="161"/>
      <c r="Z95" s="161"/>
      <c r="AA95" s="161"/>
      <c r="AB95" s="9"/>
    </row>
    <row r="96" spans="2:28" ht="12" customHeight="1" thickBot="1">
      <c r="B96" s="12"/>
      <c r="C96" s="13"/>
      <c r="D96" s="13"/>
      <c r="E96" s="13"/>
      <c r="F96" s="1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5"/>
      <c r="V96" s="15"/>
      <c r="W96" s="15"/>
      <c r="X96" s="15"/>
      <c r="Y96" s="15"/>
      <c r="Z96" s="15"/>
      <c r="AA96" s="15"/>
      <c r="AB96" s="16"/>
    </row>
  </sheetData>
  <sheetProtection/>
  <mergeCells count="312">
    <mergeCell ref="V8:X8"/>
    <mergeCell ref="C47:M47"/>
    <mergeCell ref="N47:P47"/>
    <mergeCell ref="Q47:T47"/>
    <mergeCell ref="C20:AA20"/>
    <mergeCell ref="U34:AA34"/>
    <mergeCell ref="U36:AA36"/>
    <mergeCell ref="U35:AA35"/>
    <mergeCell ref="U33:AA33"/>
    <mergeCell ref="C31:G31"/>
    <mergeCell ref="C5:J5"/>
    <mergeCell ref="K5:R5"/>
    <mergeCell ref="C6:R6"/>
    <mergeCell ref="X3:AA3"/>
    <mergeCell ref="S5:AA5"/>
    <mergeCell ref="T6:AA6"/>
    <mergeCell ref="C13:R13"/>
    <mergeCell ref="C14:R14"/>
    <mergeCell ref="C15:R15"/>
    <mergeCell ref="E7:H7"/>
    <mergeCell ref="J7:O7"/>
    <mergeCell ref="P7:R7"/>
    <mergeCell ref="E9:J9"/>
    <mergeCell ref="K9:L9"/>
    <mergeCell ref="E22:M22"/>
    <mergeCell ref="O22:W22"/>
    <mergeCell ref="X22:AA22"/>
    <mergeCell ref="Y12:AA13"/>
    <mergeCell ref="S14:AA15"/>
    <mergeCell ref="C19:K19"/>
    <mergeCell ref="L19:AA19"/>
    <mergeCell ref="C17:R17"/>
    <mergeCell ref="I16:R16"/>
    <mergeCell ref="S12:U13"/>
    <mergeCell ref="S9:AA9"/>
    <mergeCell ref="T10:AA10"/>
    <mergeCell ref="I27:AA27"/>
    <mergeCell ref="C28:AA28"/>
    <mergeCell ref="E24:M24"/>
    <mergeCell ref="N24:O24"/>
    <mergeCell ref="P24:X24"/>
    <mergeCell ref="V12:X13"/>
    <mergeCell ref="C16:H16"/>
    <mergeCell ref="C22:D22"/>
    <mergeCell ref="C33:K33"/>
    <mergeCell ref="O35:Q35"/>
    <mergeCell ref="L33:T33"/>
    <mergeCell ref="H30:S30"/>
    <mergeCell ref="T30:U30"/>
    <mergeCell ref="V30:AA30"/>
    <mergeCell ref="P31:Q31"/>
    <mergeCell ref="J31:O31"/>
    <mergeCell ref="H31:I31"/>
    <mergeCell ref="E40:H40"/>
    <mergeCell ref="K40:M40"/>
    <mergeCell ref="I40:J40"/>
    <mergeCell ref="S40:X40"/>
    <mergeCell ref="N40:R40"/>
    <mergeCell ref="F35:H35"/>
    <mergeCell ref="X42:AA43"/>
    <mergeCell ref="C44:M44"/>
    <mergeCell ref="N44:P44"/>
    <mergeCell ref="Q44:T44"/>
    <mergeCell ref="U44:W44"/>
    <mergeCell ref="X44:AA44"/>
    <mergeCell ref="C42:M43"/>
    <mergeCell ref="N42:P43"/>
    <mergeCell ref="Q42:T43"/>
    <mergeCell ref="U42:W43"/>
    <mergeCell ref="X45:AA45"/>
    <mergeCell ref="X46:AA46"/>
    <mergeCell ref="C46:M46"/>
    <mergeCell ref="N46:P46"/>
    <mergeCell ref="Q46:T46"/>
    <mergeCell ref="U46:W46"/>
    <mergeCell ref="C45:M45"/>
    <mergeCell ref="N45:P45"/>
    <mergeCell ref="Q45:T45"/>
    <mergeCell ref="U45:W45"/>
    <mergeCell ref="X49:AA49"/>
    <mergeCell ref="C48:M48"/>
    <mergeCell ref="N48:P48"/>
    <mergeCell ref="Q48:T48"/>
    <mergeCell ref="U48:W48"/>
    <mergeCell ref="U47:W47"/>
    <mergeCell ref="X47:AA47"/>
    <mergeCell ref="C51:M52"/>
    <mergeCell ref="N51:P52"/>
    <mergeCell ref="Q51:T52"/>
    <mergeCell ref="U51:W52"/>
    <mergeCell ref="X51:AA52"/>
    <mergeCell ref="X48:AA48"/>
    <mergeCell ref="C49:M49"/>
    <mergeCell ref="N49:P49"/>
    <mergeCell ref="Q49:T49"/>
    <mergeCell ref="U49:W49"/>
    <mergeCell ref="X53:AA53"/>
    <mergeCell ref="C54:M54"/>
    <mergeCell ref="N54:P54"/>
    <mergeCell ref="Q54:T54"/>
    <mergeCell ref="U54:W54"/>
    <mergeCell ref="X54:AA54"/>
    <mergeCell ref="C53:M53"/>
    <mergeCell ref="N53:P53"/>
    <mergeCell ref="Q53:T53"/>
    <mergeCell ref="U53:W53"/>
    <mergeCell ref="X55:AA55"/>
    <mergeCell ref="C56:M56"/>
    <mergeCell ref="N56:P56"/>
    <mergeCell ref="Q56:T56"/>
    <mergeCell ref="U56:W56"/>
    <mergeCell ref="X56:AA56"/>
    <mergeCell ref="C55:M55"/>
    <mergeCell ref="N55:P55"/>
    <mergeCell ref="Q55:T55"/>
    <mergeCell ref="U55:W55"/>
    <mergeCell ref="X57:AA57"/>
    <mergeCell ref="C58:M58"/>
    <mergeCell ref="N58:P58"/>
    <mergeCell ref="Q58:T58"/>
    <mergeCell ref="U58:W58"/>
    <mergeCell ref="X58:AA58"/>
    <mergeCell ref="C57:M57"/>
    <mergeCell ref="N57:P57"/>
    <mergeCell ref="Q57:T57"/>
    <mergeCell ref="U57:W57"/>
    <mergeCell ref="X59:AA59"/>
    <mergeCell ref="C60:M60"/>
    <mergeCell ref="N60:P60"/>
    <mergeCell ref="Q60:T60"/>
    <mergeCell ref="U60:W60"/>
    <mergeCell ref="X60:AA60"/>
    <mergeCell ref="C59:M59"/>
    <mergeCell ref="N59:P59"/>
    <mergeCell ref="Q59:T59"/>
    <mergeCell ref="U59:W59"/>
    <mergeCell ref="X61:AA61"/>
    <mergeCell ref="C62:M62"/>
    <mergeCell ref="N62:P62"/>
    <mergeCell ref="Q62:T62"/>
    <mergeCell ref="U62:W62"/>
    <mergeCell ref="X62:AA62"/>
    <mergeCell ref="C61:M61"/>
    <mergeCell ref="N61:P61"/>
    <mergeCell ref="Q61:T61"/>
    <mergeCell ref="U61:W61"/>
    <mergeCell ref="X63:AA63"/>
    <mergeCell ref="C64:M64"/>
    <mergeCell ref="N64:P64"/>
    <mergeCell ref="Q64:T64"/>
    <mergeCell ref="U64:W64"/>
    <mergeCell ref="X64:AA64"/>
    <mergeCell ref="C63:M63"/>
    <mergeCell ref="N63:P63"/>
    <mergeCell ref="Q63:T63"/>
    <mergeCell ref="U63:W63"/>
    <mergeCell ref="X65:AA65"/>
    <mergeCell ref="C66:M66"/>
    <mergeCell ref="N66:P66"/>
    <mergeCell ref="Q66:T66"/>
    <mergeCell ref="U66:W66"/>
    <mergeCell ref="X66:AA66"/>
    <mergeCell ref="C65:M65"/>
    <mergeCell ref="N65:P65"/>
    <mergeCell ref="Q65:T65"/>
    <mergeCell ref="U65:W65"/>
    <mergeCell ref="X67:AA67"/>
    <mergeCell ref="C68:M68"/>
    <mergeCell ref="N68:P68"/>
    <mergeCell ref="Q68:T68"/>
    <mergeCell ref="U68:W68"/>
    <mergeCell ref="X68:AA68"/>
    <mergeCell ref="C67:M67"/>
    <mergeCell ref="N67:P67"/>
    <mergeCell ref="Q67:T67"/>
    <mergeCell ref="U67:W67"/>
    <mergeCell ref="X69:AA69"/>
    <mergeCell ref="C70:M70"/>
    <mergeCell ref="N70:P70"/>
    <mergeCell ref="Q70:T70"/>
    <mergeCell ref="U70:W70"/>
    <mergeCell ref="X70:AA70"/>
    <mergeCell ref="C69:M69"/>
    <mergeCell ref="N69:P69"/>
    <mergeCell ref="Q69:T69"/>
    <mergeCell ref="U69:W69"/>
    <mergeCell ref="X71:AA71"/>
    <mergeCell ref="C72:M72"/>
    <mergeCell ref="N72:P72"/>
    <mergeCell ref="Q72:T72"/>
    <mergeCell ref="U72:W72"/>
    <mergeCell ref="X72:AA72"/>
    <mergeCell ref="C71:M71"/>
    <mergeCell ref="N71:P71"/>
    <mergeCell ref="Q71:T71"/>
    <mergeCell ref="U71:W71"/>
    <mergeCell ref="X73:AA73"/>
    <mergeCell ref="C74:M74"/>
    <mergeCell ref="N74:P74"/>
    <mergeCell ref="Q74:T74"/>
    <mergeCell ref="U74:W74"/>
    <mergeCell ref="X74:AA74"/>
    <mergeCell ref="C73:M73"/>
    <mergeCell ref="N73:P73"/>
    <mergeCell ref="Q73:T73"/>
    <mergeCell ref="U73:W73"/>
    <mergeCell ref="X75:AA75"/>
    <mergeCell ref="C76:M76"/>
    <mergeCell ref="N76:P76"/>
    <mergeCell ref="Q76:T76"/>
    <mergeCell ref="U76:W76"/>
    <mergeCell ref="X76:AA76"/>
    <mergeCell ref="C75:M75"/>
    <mergeCell ref="N75:P75"/>
    <mergeCell ref="Q75:T75"/>
    <mergeCell ref="U75:W75"/>
    <mergeCell ref="X77:AA77"/>
    <mergeCell ref="C78:M78"/>
    <mergeCell ref="N78:P78"/>
    <mergeCell ref="Q78:T78"/>
    <mergeCell ref="U78:W78"/>
    <mergeCell ref="X78:AA78"/>
    <mergeCell ref="C77:M77"/>
    <mergeCell ref="N77:P77"/>
    <mergeCell ref="Q77:T77"/>
    <mergeCell ref="U77:W77"/>
    <mergeCell ref="X79:AA79"/>
    <mergeCell ref="C80:M80"/>
    <mergeCell ref="N80:P80"/>
    <mergeCell ref="Q80:T80"/>
    <mergeCell ref="U80:W80"/>
    <mergeCell ref="X80:AA80"/>
    <mergeCell ref="C79:M79"/>
    <mergeCell ref="N79:P79"/>
    <mergeCell ref="Q79:T79"/>
    <mergeCell ref="U79:W79"/>
    <mergeCell ref="X81:AA81"/>
    <mergeCell ref="C82:M82"/>
    <mergeCell ref="N82:P82"/>
    <mergeCell ref="Q82:T82"/>
    <mergeCell ref="U82:W82"/>
    <mergeCell ref="X82:AA82"/>
    <mergeCell ref="C81:M81"/>
    <mergeCell ref="N81:P81"/>
    <mergeCell ref="Q81:T81"/>
    <mergeCell ref="U81:W81"/>
    <mergeCell ref="X83:AA83"/>
    <mergeCell ref="C84:M84"/>
    <mergeCell ref="N84:P84"/>
    <mergeCell ref="Q84:T84"/>
    <mergeCell ref="U84:W84"/>
    <mergeCell ref="X84:AA84"/>
    <mergeCell ref="C83:M83"/>
    <mergeCell ref="N83:P83"/>
    <mergeCell ref="Q83:T83"/>
    <mergeCell ref="U83:W83"/>
    <mergeCell ref="X85:AA85"/>
    <mergeCell ref="C86:M86"/>
    <mergeCell ref="N86:P86"/>
    <mergeCell ref="Q86:T86"/>
    <mergeCell ref="U86:W86"/>
    <mergeCell ref="X86:AA86"/>
    <mergeCell ref="C85:M85"/>
    <mergeCell ref="N85:P85"/>
    <mergeCell ref="Q85:T85"/>
    <mergeCell ref="U85:W85"/>
    <mergeCell ref="X87:AA87"/>
    <mergeCell ref="C88:M88"/>
    <mergeCell ref="N88:P88"/>
    <mergeCell ref="Q88:T88"/>
    <mergeCell ref="U88:W88"/>
    <mergeCell ref="X88:AA88"/>
    <mergeCell ref="C87:M87"/>
    <mergeCell ref="N87:P87"/>
    <mergeCell ref="Q87:T87"/>
    <mergeCell ref="U87:W87"/>
    <mergeCell ref="X89:AA89"/>
    <mergeCell ref="C90:M90"/>
    <mergeCell ref="N90:P90"/>
    <mergeCell ref="Q90:T90"/>
    <mergeCell ref="U90:W90"/>
    <mergeCell ref="X90:AA90"/>
    <mergeCell ref="C89:M89"/>
    <mergeCell ref="N89:P89"/>
    <mergeCell ref="Q89:T89"/>
    <mergeCell ref="U89:W89"/>
    <mergeCell ref="X91:AA91"/>
    <mergeCell ref="C92:M92"/>
    <mergeCell ref="N92:P92"/>
    <mergeCell ref="Q92:T92"/>
    <mergeCell ref="U92:W92"/>
    <mergeCell ref="X92:AA92"/>
    <mergeCell ref="C91:M91"/>
    <mergeCell ref="N91:P91"/>
    <mergeCell ref="Q91:T91"/>
    <mergeCell ref="U91:W91"/>
    <mergeCell ref="U94:W94"/>
    <mergeCell ref="X94:AA94"/>
    <mergeCell ref="C93:M93"/>
    <mergeCell ref="N93:P93"/>
    <mergeCell ref="Q93:T93"/>
    <mergeCell ref="U93:W93"/>
    <mergeCell ref="X95:AA95"/>
    <mergeCell ref="B1:AA1"/>
    <mergeCell ref="C95:M95"/>
    <mergeCell ref="N95:P95"/>
    <mergeCell ref="Q95:T95"/>
    <mergeCell ref="U95:W95"/>
    <mergeCell ref="X93:AA93"/>
    <mergeCell ref="C94:M94"/>
    <mergeCell ref="N94:P94"/>
    <mergeCell ref="Q94:T9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11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EI251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28" width="2.75390625" style="1" customWidth="1"/>
    <col min="29" max="32" width="2.375" style="1" customWidth="1"/>
    <col min="33" max="33" width="3.00390625" style="1" customWidth="1"/>
    <col min="34" max="37" width="2.375" style="1" customWidth="1"/>
    <col min="38" max="112" width="2.75390625" style="1" customWidth="1"/>
    <col min="113" max="113" width="15.75390625" style="73" hidden="1" customWidth="1"/>
    <col min="114" max="114" width="11.125" style="73" hidden="1" customWidth="1"/>
    <col min="115" max="115" width="17.375" style="73" hidden="1" customWidth="1"/>
    <col min="116" max="119" width="5.75390625" style="73" hidden="1" customWidth="1"/>
    <col min="120" max="120" width="2.75390625" style="73" hidden="1" customWidth="1"/>
    <col min="121" max="131" width="2.75390625" style="74" hidden="1" customWidth="1"/>
    <col min="132" max="139" width="0" style="74" hidden="1" customWidth="1"/>
    <col min="140" max="16384" width="2.75390625" style="1" customWidth="1"/>
  </cols>
  <sheetData>
    <row r="1" spans="2:38" ht="19.5" customHeight="1" thickBot="1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2:119" ht="12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19"/>
      <c r="DI2" s="77"/>
      <c r="DJ2" s="78"/>
      <c r="DK2" s="78"/>
      <c r="DL2" s="78"/>
      <c r="DM2" s="79"/>
      <c r="DN2" s="77"/>
      <c r="DO2" s="80"/>
    </row>
    <row r="3" spans="2:38" s="81" customFormat="1" ht="12" customHeight="1">
      <c r="B3" s="82"/>
      <c r="C3" s="25"/>
      <c r="D3" s="83"/>
      <c r="E3" s="83"/>
      <c r="F3" s="83"/>
      <c r="G3" s="83"/>
      <c r="H3" s="83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246" t="s">
        <v>4</v>
      </c>
      <c r="AF3" s="246"/>
      <c r="AG3" s="246"/>
      <c r="AH3" s="246"/>
      <c r="AI3" s="246"/>
      <c r="AJ3" s="246"/>
      <c r="AK3" s="246"/>
      <c r="AL3" s="85"/>
    </row>
    <row r="4" spans="2:38" s="81" customFormat="1" ht="12" customHeight="1">
      <c r="B4" s="82"/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7"/>
      <c r="X4" s="87"/>
      <c r="Y4" s="87"/>
      <c r="Z4" s="87"/>
      <c r="AA4" s="87"/>
      <c r="AB4" s="87"/>
      <c r="AC4" s="89"/>
      <c r="AD4" s="89"/>
      <c r="AE4" s="89"/>
      <c r="AF4" s="89"/>
      <c r="AG4" s="89"/>
      <c r="AH4" s="89"/>
      <c r="AI4" s="89"/>
      <c r="AJ4" s="89"/>
      <c r="AK4" s="89"/>
      <c r="AL4" s="90"/>
    </row>
    <row r="5" spans="2:38" s="81" customFormat="1" ht="12" customHeight="1">
      <c r="B5" s="82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8"/>
      <c r="W5" s="91" t="s">
        <v>41</v>
      </c>
      <c r="X5" s="87"/>
      <c r="Y5" s="87"/>
      <c r="Z5" s="87"/>
      <c r="AA5" s="87"/>
      <c r="AB5" s="87"/>
      <c r="AC5" s="89"/>
      <c r="AD5" s="89"/>
      <c r="AE5" s="89"/>
      <c r="AF5" s="89"/>
      <c r="AG5" s="89"/>
      <c r="AH5" s="89"/>
      <c r="AI5" s="89"/>
      <c r="AJ5" s="89"/>
      <c r="AK5" s="89"/>
      <c r="AL5" s="90"/>
    </row>
    <row r="6" spans="2:38" s="81" customFormat="1" ht="12" customHeight="1">
      <c r="B6" s="82"/>
      <c r="C6" s="86" t="s">
        <v>42</v>
      </c>
      <c r="D6" s="87"/>
      <c r="E6" s="87"/>
      <c r="F6" s="87"/>
      <c r="G6" s="87"/>
      <c r="H6" s="87"/>
      <c r="I6" s="8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87"/>
      <c r="V6" s="88"/>
      <c r="W6" s="87"/>
      <c r="X6" s="87"/>
      <c r="Y6" s="87"/>
      <c r="Z6" s="87"/>
      <c r="AA6" s="87"/>
      <c r="AB6" s="87"/>
      <c r="AC6" s="89"/>
      <c r="AD6" s="89"/>
      <c r="AE6" s="89"/>
      <c r="AF6" s="89"/>
      <c r="AG6" s="89"/>
      <c r="AH6" s="89"/>
      <c r="AI6" s="89"/>
      <c r="AJ6" s="89"/>
      <c r="AK6" s="89"/>
      <c r="AL6" s="90"/>
    </row>
    <row r="7" spans="2:38" s="81" customFormat="1" ht="12" customHeight="1">
      <c r="B7" s="82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87"/>
      <c r="V7" s="88"/>
      <c r="W7" s="87"/>
      <c r="X7" s="87"/>
      <c r="Y7" s="87"/>
      <c r="Z7" s="87"/>
      <c r="AA7" s="87"/>
      <c r="AB7" s="87"/>
      <c r="AC7" s="89"/>
      <c r="AD7" s="89"/>
      <c r="AE7" s="89"/>
      <c r="AF7" s="89"/>
      <c r="AG7" s="89"/>
      <c r="AH7" s="89"/>
      <c r="AI7" s="89"/>
      <c r="AJ7" s="89"/>
      <c r="AK7" s="89"/>
      <c r="AL7" s="90"/>
    </row>
    <row r="8" spans="2:38" s="81" customFormat="1" ht="12" customHeight="1">
      <c r="B8" s="82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87"/>
      <c r="V8" s="88"/>
      <c r="W8" s="92" t="s">
        <v>43</v>
      </c>
      <c r="X8" s="93" t="s">
        <v>7</v>
      </c>
      <c r="Y8" s="250"/>
      <c r="Z8" s="250"/>
      <c r="AA8" s="92" t="s">
        <v>7</v>
      </c>
      <c r="AB8" s="250"/>
      <c r="AC8" s="250"/>
      <c r="AD8" s="250"/>
      <c r="AE8" s="250"/>
      <c r="AF8" s="250"/>
      <c r="AG8" s="94">
        <v>20</v>
      </c>
      <c r="AH8" s="95"/>
      <c r="AI8" s="96" t="s">
        <v>0</v>
      </c>
      <c r="AJ8" s="89"/>
      <c r="AK8" s="89"/>
      <c r="AL8" s="90"/>
    </row>
    <row r="9" spans="2:38" s="81" customFormat="1" ht="12" customHeight="1">
      <c r="B9" s="82"/>
      <c r="C9" s="86" t="s">
        <v>44</v>
      </c>
      <c r="D9" s="87"/>
      <c r="E9" s="87"/>
      <c r="F9" s="87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87"/>
      <c r="V9" s="88"/>
      <c r="W9" s="92"/>
      <c r="X9" s="93"/>
      <c r="Y9" s="97"/>
      <c r="Z9" s="97"/>
      <c r="AA9" s="92"/>
      <c r="AB9" s="97"/>
      <c r="AC9" s="97"/>
      <c r="AD9" s="97"/>
      <c r="AE9" s="97"/>
      <c r="AF9" s="97"/>
      <c r="AG9" s="94"/>
      <c r="AH9" s="96"/>
      <c r="AI9" s="96"/>
      <c r="AJ9" s="89"/>
      <c r="AK9" s="89"/>
      <c r="AL9" s="90"/>
    </row>
    <row r="10" spans="2:38" s="81" customFormat="1" ht="12" customHeight="1">
      <c r="B10" s="82"/>
      <c r="C10" s="86" t="s">
        <v>45</v>
      </c>
      <c r="D10" s="8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87"/>
      <c r="V10" s="88"/>
      <c r="W10" s="87" t="s">
        <v>46</v>
      </c>
      <c r="X10" s="87"/>
      <c r="Y10" s="87"/>
      <c r="Z10" s="87"/>
      <c r="AA10" s="87"/>
      <c r="AB10" s="87"/>
      <c r="AC10" s="89"/>
      <c r="AD10" s="89"/>
      <c r="AE10" s="89"/>
      <c r="AF10" s="252"/>
      <c r="AG10" s="252"/>
      <c r="AH10" s="252"/>
      <c r="AI10" s="252"/>
      <c r="AJ10" s="252"/>
      <c r="AK10" s="252"/>
      <c r="AL10" s="90"/>
    </row>
    <row r="11" spans="2:38" s="81" customFormat="1" ht="12" customHeight="1">
      <c r="B11" s="8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4"/>
      <c r="V11" s="88"/>
      <c r="W11" s="87"/>
      <c r="X11" s="87"/>
      <c r="Y11" s="87"/>
      <c r="Z11" s="87"/>
      <c r="AA11" s="87"/>
      <c r="AB11" s="87"/>
      <c r="AC11" s="89"/>
      <c r="AD11" s="89"/>
      <c r="AE11" s="89"/>
      <c r="AF11" s="89"/>
      <c r="AG11" s="89"/>
      <c r="AH11" s="89"/>
      <c r="AI11" s="89"/>
      <c r="AJ11" s="89"/>
      <c r="AK11" s="89"/>
      <c r="AL11" s="90"/>
    </row>
    <row r="12" spans="2:38" s="81" customFormat="1" ht="12" customHeight="1">
      <c r="B12" s="82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255" t="s">
        <v>17</v>
      </c>
      <c r="W12" s="255"/>
      <c r="X12" s="255"/>
      <c r="Y12" s="255"/>
      <c r="Z12" s="255"/>
      <c r="AA12" s="255" t="s">
        <v>47</v>
      </c>
      <c r="AB12" s="255"/>
      <c r="AC12" s="255"/>
      <c r="AD12" s="255"/>
      <c r="AE12" s="255"/>
      <c r="AF12" s="256" t="s">
        <v>19</v>
      </c>
      <c r="AG12" s="256"/>
      <c r="AH12" s="256"/>
      <c r="AI12" s="256"/>
      <c r="AJ12" s="256"/>
      <c r="AK12" s="256"/>
      <c r="AL12" s="90"/>
    </row>
    <row r="13" spans="2:38" s="81" customFormat="1" ht="12" customHeight="1">
      <c r="B13" s="82"/>
      <c r="C13" s="86" t="s">
        <v>48</v>
      </c>
      <c r="D13" s="87"/>
      <c r="E13" s="87"/>
      <c r="F13" s="87"/>
      <c r="G13" s="87"/>
      <c r="H13" s="8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87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6"/>
      <c r="AG13" s="256"/>
      <c r="AH13" s="256"/>
      <c r="AI13" s="256"/>
      <c r="AJ13" s="256"/>
      <c r="AK13" s="256"/>
      <c r="AL13" s="90"/>
    </row>
    <row r="14" spans="2:38" s="81" customFormat="1" ht="12" customHeight="1">
      <c r="B14" s="82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87"/>
      <c r="V14" s="257" t="s">
        <v>49</v>
      </c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90"/>
    </row>
    <row r="15" spans="2:38" s="81" customFormat="1" ht="12" customHeight="1">
      <c r="B15" s="82"/>
      <c r="C15" s="86" t="s">
        <v>50</v>
      </c>
      <c r="D15" s="87"/>
      <c r="E15" s="87"/>
      <c r="F15" s="87"/>
      <c r="G15" s="87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8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90"/>
    </row>
    <row r="16" spans="2:38" s="81" customFormat="1" ht="12" customHeight="1">
      <c r="B16" s="8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4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90"/>
    </row>
    <row r="17" spans="2:38" s="81" customFormat="1" ht="12" customHeight="1">
      <c r="B17" s="82"/>
      <c r="C17" s="98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99"/>
      <c r="AD17" s="99"/>
      <c r="AE17" s="99"/>
      <c r="AF17" s="99"/>
      <c r="AG17" s="98"/>
      <c r="AH17" s="100"/>
      <c r="AI17" s="100"/>
      <c r="AJ17" s="100"/>
      <c r="AK17" s="89"/>
      <c r="AL17" s="90"/>
    </row>
    <row r="18" spans="2:38" s="81" customFormat="1" ht="12" customHeight="1">
      <c r="B18" s="82"/>
      <c r="C18" s="86" t="s">
        <v>51</v>
      </c>
      <c r="D18" s="87"/>
      <c r="E18" s="87"/>
      <c r="F18" s="87"/>
      <c r="G18" s="87"/>
      <c r="H18" s="87"/>
      <c r="I18" s="8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90"/>
    </row>
    <row r="19" spans="2:38" s="81" customFormat="1" ht="12" customHeight="1">
      <c r="B19" s="82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90"/>
    </row>
    <row r="20" spans="2:38" s="81" customFormat="1" ht="12" customHeight="1">
      <c r="B20" s="82"/>
      <c r="C20" s="98" t="s">
        <v>52</v>
      </c>
      <c r="D20" s="87"/>
      <c r="E20" s="87"/>
      <c r="F20" s="87"/>
      <c r="G20" s="87"/>
      <c r="H20" s="87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90"/>
    </row>
    <row r="21" spans="2:38" s="81" customFormat="1" ht="12" customHeight="1">
      <c r="B21" s="82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90"/>
    </row>
    <row r="22" spans="2:41" s="81" customFormat="1" ht="12" customHeight="1">
      <c r="B22" s="82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98"/>
      <c r="N22" s="98"/>
      <c r="O22" s="98"/>
      <c r="P22" s="101"/>
      <c r="Q22" s="102"/>
      <c r="R22" s="102"/>
      <c r="S22" s="102"/>
      <c r="T22" s="102"/>
      <c r="U22" s="102"/>
      <c r="V22" s="102"/>
      <c r="W22" s="103"/>
      <c r="X22" s="103"/>
      <c r="Y22" s="103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90"/>
      <c r="AO22" s="104"/>
    </row>
    <row r="23" spans="2:41" s="81" customFormat="1" ht="12" customHeight="1">
      <c r="B23" s="82"/>
      <c r="C23" s="87" t="s">
        <v>53</v>
      </c>
      <c r="D23" s="87"/>
      <c r="E23" s="87"/>
      <c r="F23" s="87"/>
      <c r="G23" s="87"/>
      <c r="H23" s="8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90"/>
      <c r="AO23" s="104"/>
    </row>
    <row r="24" spans="2:41" s="81" customFormat="1" ht="12" customHeight="1">
      <c r="B24" s="82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98"/>
      <c r="N24" s="98"/>
      <c r="O24" s="98"/>
      <c r="P24" s="101"/>
      <c r="Q24" s="102"/>
      <c r="R24" s="102"/>
      <c r="S24" s="102"/>
      <c r="T24" s="102"/>
      <c r="U24" s="102"/>
      <c r="V24" s="102"/>
      <c r="W24" s="103"/>
      <c r="X24" s="103"/>
      <c r="Y24" s="103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90"/>
      <c r="AO24" s="104"/>
    </row>
    <row r="25" spans="2:41" s="81" customFormat="1" ht="12" customHeight="1">
      <c r="B25" s="82"/>
      <c r="C25" s="87" t="s">
        <v>54</v>
      </c>
      <c r="D25" s="87"/>
      <c r="E25" s="87"/>
      <c r="F25" s="87"/>
      <c r="G25" s="87"/>
      <c r="H25" s="87"/>
      <c r="I25" s="87"/>
      <c r="J25" s="87"/>
      <c r="K25" s="8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90"/>
      <c r="AO25" s="104"/>
    </row>
    <row r="26" spans="2:41" s="81" customFormat="1" ht="12" customHeight="1">
      <c r="B26" s="82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98"/>
      <c r="N26" s="98"/>
      <c r="O26" s="98"/>
      <c r="P26" s="101"/>
      <c r="Q26" s="102"/>
      <c r="R26" s="102"/>
      <c r="S26" s="102"/>
      <c r="T26" s="102"/>
      <c r="U26" s="102"/>
      <c r="V26" s="102"/>
      <c r="W26" s="103"/>
      <c r="X26" s="103"/>
      <c r="Y26" s="103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90"/>
      <c r="AO26" s="104"/>
    </row>
    <row r="27" spans="2:38" s="81" customFormat="1" ht="12" customHeight="1">
      <c r="B27" s="82"/>
      <c r="C27" s="87" t="s">
        <v>55</v>
      </c>
      <c r="D27" s="87"/>
      <c r="E27" s="87"/>
      <c r="F27" s="8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90"/>
    </row>
    <row r="28" spans="2:38" s="81" customFormat="1" ht="12" customHeight="1">
      <c r="B28" s="82"/>
      <c r="C28" s="87"/>
      <c r="D28" s="87"/>
      <c r="E28" s="87"/>
      <c r="F28" s="87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0"/>
    </row>
    <row r="29" spans="2:38" s="81" customFormat="1" ht="12" customHeight="1">
      <c r="B29" s="82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98"/>
      <c r="N29" s="98"/>
      <c r="O29" s="98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89"/>
      <c r="AD29" s="89"/>
      <c r="AE29" s="89"/>
      <c r="AF29" s="89"/>
      <c r="AG29" s="89"/>
      <c r="AH29" s="89"/>
      <c r="AI29" s="89"/>
      <c r="AJ29" s="89"/>
      <c r="AK29" s="89"/>
      <c r="AL29" s="90"/>
    </row>
    <row r="30" spans="2:119" ht="12" customHeight="1">
      <c r="B30" s="106"/>
      <c r="C30" s="259" t="s">
        <v>35</v>
      </c>
      <c r="D30" s="260"/>
      <c r="E30" s="260"/>
      <c r="F30" s="260"/>
      <c r="G30" s="260"/>
      <c r="H30" s="260"/>
      <c r="I30" s="260"/>
      <c r="J30" s="260"/>
      <c r="K30" s="260"/>
      <c r="L30" s="261"/>
      <c r="M30" s="268" t="s">
        <v>56</v>
      </c>
      <c r="N30" s="268"/>
      <c r="O30" s="268"/>
      <c r="P30" s="269" t="s">
        <v>57</v>
      </c>
      <c r="Q30" s="269"/>
      <c r="R30" s="269"/>
      <c r="S30" s="269" t="s">
        <v>58</v>
      </c>
      <c r="T30" s="269"/>
      <c r="U30" s="269"/>
      <c r="V30" s="269" t="s">
        <v>59</v>
      </c>
      <c r="W30" s="269"/>
      <c r="X30" s="269"/>
      <c r="Y30" s="269"/>
      <c r="Z30" s="269" t="s">
        <v>60</v>
      </c>
      <c r="AA30" s="269"/>
      <c r="AB30" s="269"/>
      <c r="AC30" s="269"/>
      <c r="AD30" s="269" t="s">
        <v>61</v>
      </c>
      <c r="AE30" s="269"/>
      <c r="AF30" s="269"/>
      <c r="AG30" s="269"/>
      <c r="AH30" s="269" t="s">
        <v>62</v>
      </c>
      <c r="AI30" s="269"/>
      <c r="AJ30" s="269"/>
      <c r="AK30" s="269"/>
      <c r="AL30" s="9"/>
      <c r="DI30" s="107"/>
      <c r="DJ30" s="108"/>
      <c r="DK30" s="109"/>
      <c r="DL30" s="109"/>
      <c r="DM30" s="110"/>
      <c r="DN30" s="109"/>
      <c r="DO30" s="108"/>
    </row>
    <row r="31" spans="2:119" ht="12" customHeight="1">
      <c r="B31" s="106"/>
      <c r="C31" s="262"/>
      <c r="D31" s="263"/>
      <c r="E31" s="263"/>
      <c r="F31" s="263"/>
      <c r="G31" s="263"/>
      <c r="H31" s="263"/>
      <c r="I31" s="263"/>
      <c r="J31" s="263"/>
      <c r="K31" s="263"/>
      <c r="L31" s="264"/>
      <c r="M31" s="268"/>
      <c r="N31" s="268"/>
      <c r="O31" s="268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9"/>
      <c r="DI31" s="107"/>
      <c r="DJ31" s="108"/>
      <c r="DK31" s="109"/>
      <c r="DL31" s="109"/>
      <c r="DM31" s="110"/>
      <c r="DN31" s="109"/>
      <c r="DO31" s="108"/>
    </row>
    <row r="32" spans="2:119" ht="12" customHeight="1">
      <c r="B32" s="106"/>
      <c r="C32" s="265"/>
      <c r="D32" s="266"/>
      <c r="E32" s="266"/>
      <c r="F32" s="266"/>
      <c r="G32" s="266"/>
      <c r="H32" s="266"/>
      <c r="I32" s="266"/>
      <c r="J32" s="266"/>
      <c r="K32" s="266"/>
      <c r="L32" s="267"/>
      <c r="M32" s="268"/>
      <c r="N32" s="268"/>
      <c r="O32" s="268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9"/>
      <c r="DI32" s="107"/>
      <c r="DJ32" s="109"/>
      <c r="DK32" s="108"/>
      <c r="DL32" s="109"/>
      <c r="DM32" s="110"/>
      <c r="DN32" s="109"/>
      <c r="DO32" s="108"/>
    </row>
    <row r="33" spans="2:119" ht="12" customHeight="1">
      <c r="B33" s="106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1"/>
      <c r="N33" s="271"/>
      <c r="O33" s="271"/>
      <c r="P33" s="272"/>
      <c r="Q33" s="272"/>
      <c r="R33" s="272"/>
      <c r="S33" s="272"/>
      <c r="T33" s="272"/>
      <c r="U33" s="272"/>
      <c r="V33" s="273">
        <f>ROUND(P33*S33,0)</f>
        <v>0</v>
      </c>
      <c r="W33" s="273"/>
      <c r="X33" s="273"/>
      <c r="Y33" s="273"/>
      <c r="Z33" s="274"/>
      <c r="AA33" s="274"/>
      <c r="AB33" s="274"/>
      <c r="AC33" s="274"/>
      <c r="AD33" s="273">
        <f>ROUND(V33*Z33,0)</f>
        <v>0</v>
      </c>
      <c r="AE33" s="273"/>
      <c r="AF33" s="273"/>
      <c r="AG33" s="273"/>
      <c r="AH33" s="275">
        <f>ROUND(SUM(V33+AD33),0)</f>
        <v>0</v>
      </c>
      <c r="AI33" s="275"/>
      <c r="AJ33" s="275"/>
      <c r="AK33" s="275"/>
      <c r="AL33" s="9"/>
      <c r="DI33" s="109"/>
      <c r="DJ33" s="109"/>
      <c r="DK33" s="108"/>
      <c r="DL33" s="109"/>
      <c r="DM33" s="110"/>
      <c r="DN33" s="109"/>
      <c r="DO33" s="109"/>
    </row>
    <row r="34" spans="2:119" ht="12" customHeight="1">
      <c r="B34" s="10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7"/>
      <c r="N34" s="277"/>
      <c r="O34" s="277"/>
      <c r="P34" s="278"/>
      <c r="Q34" s="278"/>
      <c r="R34" s="278"/>
      <c r="S34" s="278"/>
      <c r="T34" s="278"/>
      <c r="U34" s="278"/>
      <c r="V34" s="279">
        <f>P34*S34</f>
        <v>0</v>
      </c>
      <c r="W34" s="279"/>
      <c r="X34" s="279"/>
      <c r="Y34" s="279"/>
      <c r="Z34" s="280"/>
      <c r="AA34" s="280"/>
      <c r="AB34" s="280"/>
      <c r="AC34" s="280"/>
      <c r="AD34" s="279">
        <f>V34*Z34</f>
        <v>0</v>
      </c>
      <c r="AE34" s="279"/>
      <c r="AF34" s="279"/>
      <c r="AG34" s="279"/>
      <c r="AH34" s="281">
        <f>SUM(V34+AD34)</f>
        <v>0</v>
      </c>
      <c r="AI34" s="281"/>
      <c r="AJ34" s="281"/>
      <c r="AK34" s="281"/>
      <c r="AL34" s="9"/>
      <c r="DI34" s="109"/>
      <c r="DJ34" s="109"/>
      <c r="DK34" s="109"/>
      <c r="DL34" s="109"/>
      <c r="DM34" s="109"/>
      <c r="DN34" s="109"/>
      <c r="DO34" s="109"/>
    </row>
    <row r="35" spans="2:119" ht="12" customHeight="1">
      <c r="B35" s="10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7"/>
      <c r="N35" s="277"/>
      <c r="O35" s="277"/>
      <c r="P35" s="278"/>
      <c r="Q35" s="278"/>
      <c r="R35" s="278"/>
      <c r="S35" s="278"/>
      <c r="T35" s="278"/>
      <c r="U35" s="278"/>
      <c r="V35" s="279">
        <f>P35*S35</f>
        <v>0</v>
      </c>
      <c r="W35" s="279"/>
      <c r="X35" s="279"/>
      <c r="Y35" s="279"/>
      <c r="Z35" s="280"/>
      <c r="AA35" s="280"/>
      <c r="AB35" s="280"/>
      <c r="AC35" s="280"/>
      <c r="AD35" s="279">
        <f>V35*Z35</f>
        <v>0</v>
      </c>
      <c r="AE35" s="279"/>
      <c r="AF35" s="279"/>
      <c r="AG35" s="279"/>
      <c r="AH35" s="281">
        <f>SUM(V35+AD35)</f>
        <v>0</v>
      </c>
      <c r="AI35" s="281"/>
      <c r="AJ35" s="281"/>
      <c r="AK35" s="281"/>
      <c r="AL35" s="9"/>
      <c r="DI35" s="109"/>
      <c r="DJ35" s="109"/>
      <c r="DK35" s="109"/>
      <c r="DL35" s="109"/>
      <c r="DM35" s="109"/>
      <c r="DN35" s="109"/>
      <c r="DO35" s="109"/>
    </row>
    <row r="36" spans="2:119" ht="12" customHeight="1">
      <c r="B36" s="10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77"/>
      <c r="O36" s="277"/>
      <c r="P36" s="278"/>
      <c r="Q36" s="278"/>
      <c r="R36" s="278"/>
      <c r="S36" s="278"/>
      <c r="T36" s="278"/>
      <c r="U36" s="278"/>
      <c r="V36" s="279">
        <f>P36*S36</f>
        <v>0</v>
      </c>
      <c r="W36" s="279"/>
      <c r="X36" s="279"/>
      <c r="Y36" s="279"/>
      <c r="Z36" s="280"/>
      <c r="AA36" s="280"/>
      <c r="AB36" s="280"/>
      <c r="AC36" s="280"/>
      <c r="AD36" s="279">
        <f>V36*Z36</f>
        <v>0</v>
      </c>
      <c r="AE36" s="279"/>
      <c r="AF36" s="279"/>
      <c r="AG36" s="279"/>
      <c r="AH36" s="281">
        <f>SUM(V36+AD36)</f>
        <v>0</v>
      </c>
      <c r="AI36" s="281"/>
      <c r="AJ36" s="281"/>
      <c r="AK36" s="281"/>
      <c r="AL36" s="9"/>
      <c r="DI36" s="109"/>
      <c r="DJ36" s="109"/>
      <c r="DK36" s="109"/>
      <c r="DL36" s="109"/>
      <c r="DM36" s="109"/>
      <c r="DN36" s="109"/>
      <c r="DO36" s="109"/>
    </row>
    <row r="37" spans="2:119" ht="12" customHeight="1">
      <c r="B37" s="10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7"/>
      <c r="N37" s="277"/>
      <c r="O37" s="277"/>
      <c r="P37" s="278"/>
      <c r="Q37" s="278"/>
      <c r="R37" s="278"/>
      <c r="S37" s="278"/>
      <c r="T37" s="278"/>
      <c r="U37" s="278"/>
      <c r="V37" s="279">
        <f aca="true" t="shared" si="0" ref="V37:V59">P37*S37</f>
        <v>0</v>
      </c>
      <c r="W37" s="279"/>
      <c r="X37" s="279"/>
      <c r="Y37" s="279"/>
      <c r="Z37" s="280"/>
      <c r="AA37" s="280"/>
      <c r="AB37" s="280"/>
      <c r="AC37" s="280"/>
      <c r="AD37" s="279">
        <f aca="true" t="shared" si="1" ref="AD37:AD59">V37*Z37</f>
        <v>0</v>
      </c>
      <c r="AE37" s="279"/>
      <c r="AF37" s="279"/>
      <c r="AG37" s="279"/>
      <c r="AH37" s="281">
        <f aca="true" t="shared" si="2" ref="AH37:AH59">SUM(V37+AD37)</f>
        <v>0</v>
      </c>
      <c r="AI37" s="281"/>
      <c r="AJ37" s="281"/>
      <c r="AK37" s="281"/>
      <c r="AL37" s="9"/>
      <c r="DI37" s="109"/>
      <c r="DJ37" s="109"/>
      <c r="DK37" s="109"/>
      <c r="DL37" s="109"/>
      <c r="DM37" s="109"/>
      <c r="DN37" s="109"/>
      <c r="DO37" s="109"/>
    </row>
    <row r="38" spans="2:119" ht="12" customHeight="1">
      <c r="B38" s="10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7"/>
      <c r="N38" s="277"/>
      <c r="O38" s="277"/>
      <c r="P38" s="278"/>
      <c r="Q38" s="278"/>
      <c r="R38" s="278"/>
      <c r="S38" s="278"/>
      <c r="T38" s="278"/>
      <c r="U38" s="278"/>
      <c r="V38" s="279">
        <f t="shared" si="0"/>
        <v>0</v>
      </c>
      <c r="W38" s="279"/>
      <c r="X38" s="279"/>
      <c r="Y38" s="279"/>
      <c r="Z38" s="280"/>
      <c r="AA38" s="280"/>
      <c r="AB38" s="280"/>
      <c r="AC38" s="280"/>
      <c r="AD38" s="279">
        <f t="shared" si="1"/>
        <v>0</v>
      </c>
      <c r="AE38" s="279"/>
      <c r="AF38" s="279"/>
      <c r="AG38" s="279"/>
      <c r="AH38" s="281">
        <f t="shared" si="2"/>
        <v>0</v>
      </c>
      <c r="AI38" s="281"/>
      <c r="AJ38" s="281"/>
      <c r="AK38" s="281"/>
      <c r="AL38" s="9"/>
      <c r="DI38" s="109"/>
      <c r="DJ38" s="109"/>
      <c r="DK38" s="109"/>
      <c r="DL38" s="109"/>
      <c r="DM38" s="109"/>
      <c r="DN38" s="109"/>
      <c r="DO38" s="109"/>
    </row>
    <row r="39" spans="2:119" ht="12" customHeight="1">
      <c r="B39" s="10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7"/>
      <c r="N39" s="277"/>
      <c r="O39" s="277"/>
      <c r="P39" s="278"/>
      <c r="Q39" s="278"/>
      <c r="R39" s="278"/>
      <c r="S39" s="278"/>
      <c r="T39" s="278"/>
      <c r="U39" s="278"/>
      <c r="V39" s="279">
        <f t="shared" si="0"/>
        <v>0</v>
      </c>
      <c r="W39" s="279"/>
      <c r="X39" s="279"/>
      <c r="Y39" s="279"/>
      <c r="Z39" s="280"/>
      <c r="AA39" s="280"/>
      <c r="AB39" s="280"/>
      <c r="AC39" s="280"/>
      <c r="AD39" s="279">
        <f t="shared" si="1"/>
        <v>0</v>
      </c>
      <c r="AE39" s="279"/>
      <c r="AF39" s="279"/>
      <c r="AG39" s="279"/>
      <c r="AH39" s="281">
        <f t="shared" si="2"/>
        <v>0</v>
      </c>
      <c r="AI39" s="281"/>
      <c r="AJ39" s="281"/>
      <c r="AK39" s="281"/>
      <c r="AL39" s="9"/>
      <c r="DI39" s="109"/>
      <c r="DJ39" s="109"/>
      <c r="DK39" s="109"/>
      <c r="DL39" s="109"/>
      <c r="DM39" s="109"/>
      <c r="DN39" s="109"/>
      <c r="DO39" s="109"/>
    </row>
    <row r="40" spans="2:119" ht="12" customHeight="1">
      <c r="B40" s="10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7"/>
      <c r="N40" s="277"/>
      <c r="O40" s="277"/>
      <c r="P40" s="278"/>
      <c r="Q40" s="278"/>
      <c r="R40" s="278"/>
      <c r="S40" s="278"/>
      <c r="T40" s="278"/>
      <c r="U40" s="278"/>
      <c r="V40" s="279">
        <f t="shared" si="0"/>
        <v>0</v>
      </c>
      <c r="W40" s="279"/>
      <c r="X40" s="279"/>
      <c r="Y40" s="279"/>
      <c r="Z40" s="280"/>
      <c r="AA40" s="280"/>
      <c r="AB40" s="280"/>
      <c r="AC40" s="280"/>
      <c r="AD40" s="279">
        <f t="shared" si="1"/>
        <v>0</v>
      </c>
      <c r="AE40" s="279"/>
      <c r="AF40" s="279"/>
      <c r="AG40" s="279"/>
      <c r="AH40" s="281">
        <f t="shared" si="2"/>
        <v>0</v>
      </c>
      <c r="AI40" s="281"/>
      <c r="AJ40" s="281"/>
      <c r="AK40" s="281"/>
      <c r="AL40" s="9"/>
      <c r="DI40" s="109"/>
      <c r="DJ40" s="109"/>
      <c r="DK40" s="109"/>
      <c r="DL40" s="109"/>
      <c r="DM40" s="109"/>
      <c r="DN40" s="109"/>
      <c r="DO40" s="109"/>
    </row>
    <row r="41" spans="2:119" ht="12" customHeight="1">
      <c r="B41" s="10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7"/>
      <c r="N41" s="277"/>
      <c r="O41" s="277"/>
      <c r="P41" s="278"/>
      <c r="Q41" s="278"/>
      <c r="R41" s="278"/>
      <c r="S41" s="278"/>
      <c r="T41" s="278"/>
      <c r="U41" s="278"/>
      <c r="V41" s="279">
        <f t="shared" si="0"/>
        <v>0</v>
      </c>
      <c r="W41" s="279"/>
      <c r="X41" s="279"/>
      <c r="Y41" s="279"/>
      <c r="Z41" s="280"/>
      <c r="AA41" s="280"/>
      <c r="AB41" s="280"/>
      <c r="AC41" s="280"/>
      <c r="AD41" s="279">
        <f t="shared" si="1"/>
        <v>0</v>
      </c>
      <c r="AE41" s="279"/>
      <c r="AF41" s="279"/>
      <c r="AG41" s="279"/>
      <c r="AH41" s="281">
        <f t="shared" si="2"/>
        <v>0</v>
      </c>
      <c r="AI41" s="281"/>
      <c r="AJ41" s="281"/>
      <c r="AK41" s="281"/>
      <c r="AL41" s="9"/>
      <c r="DI41" s="109"/>
      <c r="DJ41" s="109"/>
      <c r="DK41" s="109"/>
      <c r="DL41" s="109"/>
      <c r="DM41" s="109"/>
      <c r="DN41" s="109"/>
      <c r="DO41" s="109"/>
    </row>
    <row r="42" spans="2:119" ht="12" customHeight="1">
      <c r="B42" s="10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7"/>
      <c r="N42" s="277"/>
      <c r="O42" s="277"/>
      <c r="P42" s="278"/>
      <c r="Q42" s="278"/>
      <c r="R42" s="278"/>
      <c r="S42" s="278"/>
      <c r="T42" s="278"/>
      <c r="U42" s="278"/>
      <c r="V42" s="279">
        <f>P42*S42</f>
        <v>0</v>
      </c>
      <c r="W42" s="279"/>
      <c r="X42" s="279"/>
      <c r="Y42" s="279"/>
      <c r="Z42" s="280"/>
      <c r="AA42" s="280"/>
      <c r="AB42" s="280"/>
      <c r="AC42" s="280"/>
      <c r="AD42" s="279">
        <f>V42*Z42</f>
        <v>0</v>
      </c>
      <c r="AE42" s="279"/>
      <c r="AF42" s="279"/>
      <c r="AG42" s="279"/>
      <c r="AH42" s="281">
        <f>SUM(V42+AD42)</f>
        <v>0</v>
      </c>
      <c r="AI42" s="281"/>
      <c r="AJ42" s="281"/>
      <c r="AK42" s="281"/>
      <c r="AL42" s="9"/>
      <c r="DI42" s="109"/>
      <c r="DJ42" s="109"/>
      <c r="DK42" s="109"/>
      <c r="DL42" s="109"/>
      <c r="DM42" s="109"/>
      <c r="DN42" s="109"/>
      <c r="DO42" s="109"/>
    </row>
    <row r="43" spans="2:119" ht="12" customHeight="1">
      <c r="B43" s="10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7"/>
      <c r="N43" s="277"/>
      <c r="O43" s="277"/>
      <c r="P43" s="278"/>
      <c r="Q43" s="278"/>
      <c r="R43" s="278"/>
      <c r="S43" s="278"/>
      <c r="T43" s="278"/>
      <c r="U43" s="278"/>
      <c r="V43" s="279">
        <f>P43*S43</f>
        <v>0</v>
      </c>
      <c r="W43" s="279"/>
      <c r="X43" s="279"/>
      <c r="Y43" s="279"/>
      <c r="Z43" s="280"/>
      <c r="AA43" s="280"/>
      <c r="AB43" s="280"/>
      <c r="AC43" s="280"/>
      <c r="AD43" s="279">
        <f>V43*Z43</f>
        <v>0</v>
      </c>
      <c r="AE43" s="279"/>
      <c r="AF43" s="279"/>
      <c r="AG43" s="279"/>
      <c r="AH43" s="281">
        <f>SUM(V43+AD43)</f>
        <v>0</v>
      </c>
      <c r="AI43" s="281"/>
      <c r="AJ43" s="281"/>
      <c r="AK43" s="281"/>
      <c r="AL43" s="9"/>
      <c r="DI43" s="109"/>
      <c r="DJ43" s="109"/>
      <c r="DK43" s="109"/>
      <c r="DL43" s="109"/>
      <c r="DM43" s="109"/>
      <c r="DN43" s="109"/>
      <c r="DO43" s="109"/>
    </row>
    <row r="44" spans="2:119" ht="12" customHeight="1">
      <c r="B44" s="10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7"/>
      <c r="N44" s="277"/>
      <c r="O44" s="277"/>
      <c r="P44" s="278"/>
      <c r="Q44" s="278"/>
      <c r="R44" s="278"/>
      <c r="S44" s="278"/>
      <c r="T44" s="278"/>
      <c r="U44" s="278"/>
      <c r="V44" s="279">
        <f>P44*S44</f>
        <v>0</v>
      </c>
      <c r="W44" s="279"/>
      <c r="X44" s="279"/>
      <c r="Y44" s="279"/>
      <c r="Z44" s="280"/>
      <c r="AA44" s="280"/>
      <c r="AB44" s="280"/>
      <c r="AC44" s="280"/>
      <c r="AD44" s="279">
        <f>V44*Z44</f>
        <v>0</v>
      </c>
      <c r="AE44" s="279"/>
      <c r="AF44" s="279"/>
      <c r="AG44" s="279"/>
      <c r="AH44" s="281">
        <f>SUM(V44+AD44)</f>
        <v>0</v>
      </c>
      <c r="AI44" s="281"/>
      <c r="AJ44" s="281"/>
      <c r="AK44" s="281"/>
      <c r="AL44" s="9"/>
      <c r="DI44" s="109"/>
      <c r="DJ44" s="109"/>
      <c r="DK44" s="109"/>
      <c r="DL44" s="109"/>
      <c r="DM44" s="109"/>
      <c r="DN44" s="109"/>
      <c r="DO44" s="109"/>
    </row>
    <row r="45" spans="2:119" ht="12" customHeight="1">
      <c r="B45" s="10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7"/>
      <c r="N45" s="277"/>
      <c r="O45" s="277"/>
      <c r="P45" s="278"/>
      <c r="Q45" s="278"/>
      <c r="R45" s="278"/>
      <c r="S45" s="278"/>
      <c r="T45" s="278"/>
      <c r="U45" s="278"/>
      <c r="V45" s="279">
        <f>P45*S45</f>
        <v>0</v>
      </c>
      <c r="W45" s="279"/>
      <c r="X45" s="279"/>
      <c r="Y45" s="279"/>
      <c r="Z45" s="280"/>
      <c r="AA45" s="280"/>
      <c r="AB45" s="280"/>
      <c r="AC45" s="280"/>
      <c r="AD45" s="279">
        <f>V45*Z45</f>
        <v>0</v>
      </c>
      <c r="AE45" s="279"/>
      <c r="AF45" s="279"/>
      <c r="AG45" s="279"/>
      <c r="AH45" s="281">
        <f>SUM(V45+AD45)</f>
        <v>0</v>
      </c>
      <c r="AI45" s="281"/>
      <c r="AJ45" s="281"/>
      <c r="AK45" s="281"/>
      <c r="AL45" s="9"/>
      <c r="DI45" s="109"/>
      <c r="DJ45" s="109"/>
      <c r="DK45" s="109"/>
      <c r="DL45" s="109"/>
      <c r="DM45" s="109"/>
      <c r="DN45" s="109"/>
      <c r="DO45" s="109"/>
    </row>
    <row r="46" spans="2:119" ht="12" customHeight="1">
      <c r="B46" s="10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7"/>
      <c r="N46" s="277"/>
      <c r="O46" s="277"/>
      <c r="P46" s="278"/>
      <c r="Q46" s="278"/>
      <c r="R46" s="278"/>
      <c r="S46" s="278"/>
      <c r="T46" s="278"/>
      <c r="U46" s="278"/>
      <c r="V46" s="279">
        <f>P46*S46</f>
        <v>0</v>
      </c>
      <c r="W46" s="279"/>
      <c r="X46" s="279"/>
      <c r="Y46" s="279"/>
      <c r="Z46" s="280"/>
      <c r="AA46" s="280"/>
      <c r="AB46" s="280"/>
      <c r="AC46" s="280"/>
      <c r="AD46" s="279">
        <f>V46*Z46</f>
        <v>0</v>
      </c>
      <c r="AE46" s="279"/>
      <c r="AF46" s="279"/>
      <c r="AG46" s="279"/>
      <c r="AH46" s="281">
        <f>SUM(V46+AD46)</f>
        <v>0</v>
      </c>
      <c r="AI46" s="281"/>
      <c r="AJ46" s="281"/>
      <c r="AK46" s="281"/>
      <c r="AL46" s="9"/>
      <c r="DI46" s="109"/>
      <c r="DJ46" s="109"/>
      <c r="DK46" s="109"/>
      <c r="DL46" s="109"/>
      <c r="DM46" s="109"/>
      <c r="DN46" s="109"/>
      <c r="DO46" s="109"/>
    </row>
    <row r="47" spans="2:119" ht="12" customHeight="1">
      <c r="B47" s="10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7"/>
      <c r="N47" s="277"/>
      <c r="O47" s="277"/>
      <c r="P47" s="278"/>
      <c r="Q47" s="278"/>
      <c r="R47" s="278"/>
      <c r="S47" s="278"/>
      <c r="T47" s="278"/>
      <c r="U47" s="278"/>
      <c r="V47" s="279">
        <f t="shared" si="0"/>
        <v>0</v>
      </c>
      <c r="W47" s="279"/>
      <c r="X47" s="279"/>
      <c r="Y47" s="279"/>
      <c r="Z47" s="280"/>
      <c r="AA47" s="280"/>
      <c r="AB47" s="280"/>
      <c r="AC47" s="280"/>
      <c r="AD47" s="279">
        <f t="shared" si="1"/>
        <v>0</v>
      </c>
      <c r="AE47" s="279"/>
      <c r="AF47" s="279"/>
      <c r="AG47" s="279"/>
      <c r="AH47" s="281">
        <f t="shared" si="2"/>
        <v>0</v>
      </c>
      <c r="AI47" s="281"/>
      <c r="AJ47" s="281"/>
      <c r="AK47" s="281"/>
      <c r="AL47" s="9"/>
      <c r="DI47" s="109"/>
      <c r="DJ47" s="109"/>
      <c r="DK47" s="109"/>
      <c r="DL47" s="109"/>
      <c r="DM47" s="109"/>
      <c r="DN47" s="109"/>
      <c r="DO47" s="109"/>
    </row>
    <row r="48" spans="2:119" ht="12" customHeight="1">
      <c r="B48" s="10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7"/>
      <c r="N48" s="277"/>
      <c r="O48" s="277"/>
      <c r="P48" s="278"/>
      <c r="Q48" s="278"/>
      <c r="R48" s="278"/>
      <c r="S48" s="278"/>
      <c r="T48" s="278"/>
      <c r="U48" s="278"/>
      <c r="V48" s="279">
        <f t="shared" si="0"/>
        <v>0</v>
      </c>
      <c r="W48" s="279"/>
      <c r="X48" s="279"/>
      <c r="Y48" s="279"/>
      <c r="Z48" s="280"/>
      <c r="AA48" s="280"/>
      <c r="AB48" s="280"/>
      <c r="AC48" s="280"/>
      <c r="AD48" s="279">
        <f t="shared" si="1"/>
        <v>0</v>
      </c>
      <c r="AE48" s="279"/>
      <c r="AF48" s="279"/>
      <c r="AG48" s="279"/>
      <c r="AH48" s="281">
        <f t="shared" si="2"/>
        <v>0</v>
      </c>
      <c r="AI48" s="281"/>
      <c r="AJ48" s="281"/>
      <c r="AK48" s="281"/>
      <c r="AL48" s="9"/>
      <c r="DI48" s="109"/>
      <c r="DJ48" s="109"/>
      <c r="DK48" s="109"/>
      <c r="DL48" s="109"/>
      <c r="DM48" s="109"/>
      <c r="DN48" s="109"/>
      <c r="DO48" s="109"/>
    </row>
    <row r="49" spans="2:119" ht="12" customHeight="1">
      <c r="B49" s="10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7"/>
      <c r="N49" s="277"/>
      <c r="O49" s="277"/>
      <c r="P49" s="278"/>
      <c r="Q49" s="278"/>
      <c r="R49" s="278"/>
      <c r="S49" s="278"/>
      <c r="T49" s="278"/>
      <c r="U49" s="278"/>
      <c r="V49" s="279">
        <f t="shared" si="0"/>
        <v>0</v>
      </c>
      <c r="W49" s="279"/>
      <c r="X49" s="279"/>
      <c r="Y49" s="279"/>
      <c r="Z49" s="280"/>
      <c r="AA49" s="280"/>
      <c r="AB49" s="280"/>
      <c r="AC49" s="280"/>
      <c r="AD49" s="279">
        <f t="shared" si="1"/>
        <v>0</v>
      </c>
      <c r="AE49" s="279"/>
      <c r="AF49" s="279"/>
      <c r="AG49" s="279"/>
      <c r="AH49" s="281">
        <f t="shared" si="2"/>
        <v>0</v>
      </c>
      <c r="AI49" s="281"/>
      <c r="AJ49" s="281"/>
      <c r="AK49" s="281"/>
      <c r="AL49" s="9"/>
      <c r="DI49" s="109"/>
      <c r="DJ49" s="109"/>
      <c r="DK49" s="109"/>
      <c r="DL49" s="109"/>
      <c r="DM49" s="109"/>
      <c r="DN49" s="109"/>
      <c r="DO49" s="109"/>
    </row>
    <row r="50" spans="2:119" ht="12" customHeight="1">
      <c r="B50" s="10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7"/>
      <c r="N50" s="277"/>
      <c r="O50" s="277"/>
      <c r="P50" s="278"/>
      <c r="Q50" s="278"/>
      <c r="R50" s="278"/>
      <c r="S50" s="278"/>
      <c r="T50" s="278"/>
      <c r="U50" s="278"/>
      <c r="V50" s="279">
        <f t="shared" si="0"/>
        <v>0</v>
      </c>
      <c r="W50" s="279"/>
      <c r="X50" s="279"/>
      <c r="Y50" s="279"/>
      <c r="Z50" s="280"/>
      <c r="AA50" s="280"/>
      <c r="AB50" s="280"/>
      <c r="AC50" s="280"/>
      <c r="AD50" s="279">
        <f t="shared" si="1"/>
        <v>0</v>
      </c>
      <c r="AE50" s="279"/>
      <c r="AF50" s="279"/>
      <c r="AG50" s="279"/>
      <c r="AH50" s="281">
        <f t="shared" si="2"/>
        <v>0</v>
      </c>
      <c r="AI50" s="281"/>
      <c r="AJ50" s="281"/>
      <c r="AK50" s="281"/>
      <c r="AL50" s="9"/>
      <c r="DI50" s="109"/>
      <c r="DJ50" s="109"/>
      <c r="DK50" s="109"/>
      <c r="DL50" s="109"/>
      <c r="DM50" s="109"/>
      <c r="DN50" s="109"/>
      <c r="DO50" s="109"/>
    </row>
    <row r="51" spans="2:119" ht="12" customHeight="1">
      <c r="B51" s="10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7"/>
      <c r="N51" s="277"/>
      <c r="O51" s="277"/>
      <c r="P51" s="278"/>
      <c r="Q51" s="278"/>
      <c r="R51" s="278"/>
      <c r="S51" s="278"/>
      <c r="T51" s="278"/>
      <c r="U51" s="278"/>
      <c r="V51" s="279">
        <f t="shared" si="0"/>
        <v>0</v>
      </c>
      <c r="W51" s="279"/>
      <c r="X51" s="279"/>
      <c r="Y51" s="279"/>
      <c r="Z51" s="280"/>
      <c r="AA51" s="280"/>
      <c r="AB51" s="280"/>
      <c r="AC51" s="280"/>
      <c r="AD51" s="279">
        <f t="shared" si="1"/>
        <v>0</v>
      </c>
      <c r="AE51" s="279"/>
      <c r="AF51" s="279"/>
      <c r="AG51" s="279"/>
      <c r="AH51" s="281">
        <f t="shared" si="2"/>
        <v>0</v>
      </c>
      <c r="AI51" s="281"/>
      <c r="AJ51" s="281"/>
      <c r="AK51" s="281"/>
      <c r="AL51" s="9"/>
      <c r="DI51" s="109"/>
      <c r="DJ51" s="109"/>
      <c r="DK51" s="109"/>
      <c r="DL51" s="109"/>
      <c r="DM51" s="109"/>
      <c r="DN51" s="109"/>
      <c r="DO51" s="109"/>
    </row>
    <row r="52" spans="2:119" ht="12" customHeight="1">
      <c r="B52" s="10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7"/>
      <c r="N52" s="277"/>
      <c r="O52" s="277"/>
      <c r="P52" s="278"/>
      <c r="Q52" s="278"/>
      <c r="R52" s="278"/>
      <c r="S52" s="278"/>
      <c r="T52" s="278"/>
      <c r="U52" s="278"/>
      <c r="V52" s="279">
        <f t="shared" si="0"/>
        <v>0</v>
      </c>
      <c r="W52" s="279"/>
      <c r="X52" s="279"/>
      <c r="Y52" s="279"/>
      <c r="Z52" s="280"/>
      <c r="AA52" s="280"/>
      <c r="AB52" s="280"/>
      <c r="AC52" s="280"/>
      <c r="AD52" s="279">
        <f t="shared" si="1"/>
        <v>0</v>
      </c>
      <c r="AE52" s="279"/>
      <c r="AF52" s="279"/>
      <c r="AG52" s="279"/>
      <c r="AH52" s="281">
        <f t="shared" si="2"/>
        <v>0</v>
      </c>
      <c r="AI52" s="281"/>
      <c r="AJ52" s="281"/>
      <c r="AK52" s="281"/>
      <c r="AL52" s="9"/>
      <c r="DI52" s="109"/>
      <c r="DJ52" s="109"/>
      <c r="DK52" s="109"/>
      <c r="DL52" s="109"/>
      <c r="DM52" s="109"/>
      <c r="DN52" s="109"/>
      <c r="DO52" s="109"/>
    </row>
    <row r="53" spans="2:119" ht="12" customHeight="1">
      <c r="B53" s="10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7"/>
      <c r="N53" s="277"/>
      <c r="O53" s="277"/>
      <c r="P53" s="278"/>
      <c r="Q53" s="278"/>
      <c r="R53" s="278"/>
      <c r="S53" s="278"/>
      <c r="T53" s="278"/>
      <c r="U53" s="278"/>
      <c r="V53" s="279">
        <f t="shared" si="0"/>
        <v>0</v>
      </c>
      <c r="W53" s="279"/>
      <c r="X53" s="279"/>
      <c r="Y53" s="279"/>
      <c r="Z53" s="280"/>
      <c r="AA53" s="280"/>
      <c r="AB53" s="280"/>
      <c r="AC53" s="280"/>
      <c r="AD53" s="279">
        <f t="shared" si="1"/>
        <v>0</v>
      </c>
      <c r="AE53" s="279"/>
      <c r="AF53" s="279"/>
      <c r="AG53" s="279"/>
      <c r="AH53" s="281">
        <f t="shared" si="2"/>
        <v>0</v>
      </c>
      <c r="AI53" s="281"/>
      <c r="AJ53" s="281"/>
      <c r="AK53" s="281"/>
      <c r="AL53" s="9"/>
      <c r="DI53" s="109"/>
      <c r="DJ53" s="109"/>
      <c r="DK53" s="109"/>
      <c r="DL53" s="109"/>
      <c r="DM53" s="109"/>
      <c r="DN53" s="109"/>
      <c r="DO53" s="109"/>
    </row>
    <row r="54" spans="2:119" ht="12" customHeight="1">
      <c r="B54" s="10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7"/>
      <c r="N54" s="277"/>
      <c r="O54" s="277"/>
      <c r="P54" s="278"/>
      <c r="Q54" s="278"/>
      <c r="R54" s="278"/>
      <c r="S54" s="278"/>
      <c r="T54" s="278"/>
      <c r="U54" s="278"/>
      <c r="V54" s="279">
        <f t="shared" si="0"/>
        <v>0</v>
      </c>
      <c r="W54" s="279"/>
      <c r="X54" s="279"/>
      <c r="Y54" s="279"/>
      <c r="Z54" s="280"/>
      <c r="AA54" s="280"/>
      <c r="AB54" s="280"/>
      <c r="AC54" s="280"/>
      <c r="AD54" s="279">
        <f t="shared" si="1"/>
        <v>0</v>
      </c>
      <c r="AE54" s="279"/>
      <c r="AF54" s="279"/>
      <c r="AG54" s="279"/>
      <c r="AH54" s="281">
        <f t="shared" si="2"/>
        <v>0</v>
      </c>
      <c r="AI54" s="281"/>
      <c r="AJ54" s="281"/>
      <c r="AK54" s="281"/>
      <c r="AL54" s="9"/>
      <c r="DI54" s="109"/>
      <c r="DJ54" s="109"/>
      <c r="DK54" s="109"/>
      <c r="DL54" s="109"/>
      <c r="DM54" s="109"/>
      <c r="DN54" s="109"/>
      <c r="DO54" s="109"/>
    </row>
    <row r="55" spans="2:119" ht="12" customHeight="1">
      <c r="B55" s="10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7"/>
      <c r="N55" s="277"/>
      <c r="O55" s="277"/>
      <c r="P55" s="278"/>
      <c r="Q55" s="278"/>
      <c r="R55" s="278"/>
      <c r="S55" s="278"/>
      <c r="T55" s="278"/>
      <c r="U55" s="278"/>
      <c r="V55" s="279">
        <f t="shared" si="0"/>
        <v>0</v>
      </c>
      <c r="W55" s="279"/>
      <c r="X55" s="279"/>
      <c r="Y55" s="279"/>
      <c r="Z55" s="280"/>
      <c r="AA55" s="280"/>
      <c r="AB55" s="280"/>
      <c r="AC55" s="280"/>
      <c r="AD55" s="279">
        <f t="shared" si="1"/>
        <v>0</v>
      </c>
      <c r="AE55" s="279"/>
      <c r="AF55" s="279"/>
      <c r="AG55" s="279"/>
      <c r="AH55" s="281">
        <f t="shared" si="2"/>
        <v>0</v>
      </c>
      <c r="AI55" s="281"/>
      <c r="AJ55" s="281"/>
      <c r="AK55" s="281"/>
      <c r="AL55" s="9"/>
      <c r="DI55" s="109"/>
      <c r="DJ55" s="109"/>
      <c r="DK55" s="109"/>
      <c r="DL55" s="109"/>
      <c r="DM55" s="109"/>
      <c r="DN55" s="109"/>
      <c r="DO55" s="109"/>
    </row>
    <row r="56" spans="2:119" ht="12" customHeight="1">
      <c r="B56" s="10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7"/>
      <c r="N56" s="277"/>
      <c r="O56" s="277"/>
      <c r="P56" s="278"/>
      <c r="Q56" s="278"/>
      <c r="R56" s="278"/>
      <c r="S56" s="278"/>
      <c r="T56" s="278"/>
      <c r="U56" s="278"/>
      <c r="V56" s="279">
        <f t="shared" si="0"/>
        <v>0</v>
      </c>
      <c r="W56" s="279"/>
      <c r="X56" s="279"/>
      <c r="Y56" s="279"/>
      <c r="Z56" s="280"/>
      <c r="AA56" s="280"/>
      <c r="AB56" s="280"/>
      <c r="AC56" s="280"/>
      <c r="AD56" s="279">
        <f t="shared" si="1"/>
        <v>0</v>
      </c>
      <c r="AE56" s="279"/>
      <c r="AF56" s="279"/>
      <c r="AG56" s="279"/>
      <c r="AH56" s="281">
        <f t="shared" si="2"/>
        <v>0</v>
      </c>
      <c r="AI56" s="281"/>
      <c r="AJ56" s="281"/>
      <c r="AK56" s="281"/>
      <c r="AL56" s="9"/>
      <c r="DI56" s="109"/>
      <c r="DJ56" s="109"/>
      <c r="DK56" s="109"/>
      <c r="DL56" s="109"/>
      <c r="DM56" s="109"/>
      <c r="DN56" s="109"/>
      <c r="DO56" s="109"/>
    </row>
    <row r="57" spans="2:119" ht="12" customHeight="1">
      <c r="B57" s="10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7"/>
      <c r="N57" s="277"/>
      <c r="O57" s="277"/>
      <c r="P57" s="278"/>
      <c r="Q57" s="278"/>
      <c r="R57" s="278"/>
      <c r="S57" s="278"/>
      <c r="T57" s="278"/>
      <c r="U57" s="278"/>
      <c r="V57" s="279">
        <f t="shared" si="0"/>
        <v>0</v>
      </c>
      <c r="W57" s="279"/>
      <c r="X57" s="279"/>
      <c r="Y57" s="279"/>
      <c r="Z57" s="280"/>
      <c r="AA57" s="280"/>
      <c r="AB57" s="280"/>
      <c r="AC57" s="280"/>
      <c r="AD57" s="279">
        <f t="shared" si="1"/>
        <v>0</v>
      </c>
      <c r="AE57" s="279"/>
      <c r="AF57" s="279"/>
      <c r="AG57" s="279"/>
      <c r="AH57" s="281">
        <f t="shared" si="2"/>
        <v>0</v>
      </c>
      <c r="AI57" s="281"/>
      <c r="AJ57" s="281"/>
      <c r="AK57" s="281"/>
      <c r="AL57" s="9"/>
      <c r="DI57" s="109"/>
      <c r="DJ57" s="109"/>
      <c r="DK57" s="109"/>
      <c r="DL57" s="109"/>
      <c r="DM57" s="109"/>
      <c r="DN57" s="109"/>
      <c r="DO57" s="109"/>
    </row>
    <row r="58" spans="2:119" ht="12" customHeight="1">
      <c r="B58" s="10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7"/>
      <c r="N58" s="277"/>
      <c r="O58" s="277"/>
      <c r="P58" s="278"/>
      <c r="Q58" s="278"/>
      <c r="R58" s="278"/>
      <c r="S58" s="278"/>
      <c r="T58" s="278"/>
      <c r="U58" s="278"/>
      <c r="V58" s="279">
        <f t="shared" si="0"/>
        <v>0</v>
      </c>
      <c r="W58" s="279"/>
      <c r="X58" s="279"/>
      <c r="Y58" s="279"/>
      <c r="Z58" s="280"/>
      <c r="AA58" s="280"/>
      <c r="AB58" s="280"/>
      <c r="AC58" s="280"/>
      <c r="AD58" s="279">
        <f t="shared" si="1"/>
        <v>0</v>
      </c>
      <c r="AE58" s="279"/>
      <c r="AF58" s="279"/>
      <c r="AG58" s="279"/>
      <c r="AH58" s="281">
        <f t="shared" si="2"/>
        <v>0</v>
      </c>
      <c r="AI58" s="281"/>
      <c r="AJ58" s="281"/>
      <c r="AK58" s="281"/>
      <c r="AL58" s="9"/>
      <c r="DI58" s="109"/>
      <c r="DJ58" s="109"/>
      <c r="DK58" s="109"/>
      <c r="DL58" s="109"/>
      <c r="DM58" s="109"/>
      <c r="DN58" s="109"/>
      <c r="DO58" s="109"/>
    </row>
    <row r="59" spans="2:119" ht="12" customHeight="1">
      <c r="B59" s="106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3"/>
      <c r="N59" s="283"/>
      <c r="O59" s="283"/>
      <c r="P59" s="284"/>
      <c r="Q59" s="284"/>
      <c r="R59" s="284"/>
      <c r="S59" s="284"/>
      <c r="T59" s="284"/>
      <c r="U59" s="284"/>
      <c r="V59" s="285">
        <f t="shared" si="0"/>
        <v>0</v>
      </c>
      <c r="W59" s="285"/>
      <c r="X59" s="285"/>
      <c r="Y59" s="285"/>
      <c r="Z59" s="286"/>
      <c r="AA59" s="286"/>
      <c r="AB59" s="286"/>
      <c r="AC59" s="286"/>
      <c r="AD59" s="285">
        <f t="shared" si="1"/>
        <v>0</v>
      </c>
      <c r="AE59" s="285"/>
      <c r="AF59" s="285"/>
      <c r="AG59" s="285"/>
      <c r="AH59" s="287">
        <f t="shared" si="2"/>
        <v>0</v>
      </c>
      <c r="AI59" s="287"/>
      <c r="AJ59" s="287"/>
      <c r="AK59" s="287"/>
      <c r="AL59" s="9"/>
      <c r="DI59" s="111"/>
      <c r="DJ59" s="109"/>
      <c r="DK59" s="109"/>
      <c r="DL59" s="109"/>
      <c r="DM59" s="109"/>
      <c r="DN59" s="109"/>
      <c r="DO59" s="109"/>
    </row>
    <row r="60" spans="2:119" ht="12" customHeight="1">
      <c r="B60" s="106"/>
      <c r="C60" s="292" t="s">
        <v>63</v>
      </c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88">
        <f>SUM(V33:Y59)</f>
        <v>0</v>
      </c>
      <c r="W60" s="288"/>
      <c r="X60" s="288"/>
      <c r="Y60" s="288"/>
      <c r="Z60" s="288" t="s">
        <v>64</v>
      </c>
      <c r="AA60" s="288"/>
      <c r="AB60" s="288"/>
      <c r="AC60" s="288"/>
      <c r="AD60" s="288">
        <f>ROUND(SUM(AD33:AG59),3)</f>
        <v>0</v>
      </c>
      <c r="AE60" s="288"/>
      <c r="AF60" s="288"/>
      <c r="AG60" s="288"/>
      <c r="AH60" s="288">
        <f>SUM(AH33:AK59)</f>
        <v>0</v>
      </c>
      <c r="AI60" s="288"/>
      <c r="AJ60" s="288"/>
      <c r="AK60" s="288"/>
      <c r="AL60" s="9"/>
      <c r="DI60" s="109"/>
      <c r="DJ60" s="109"/>
      <c r="DK60" s="109"/>
      <c r="DL60" s="109"/>
      <c r="DM60" s="109"/>
      <c r="DN60" s="109"/>
      <c r="DO60" s="109"/>
    </row>
    <row r="61" spans="2:119" ht="12" customHeight="1">
      <c r="B61" s="106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3"/>
      <c r="N61" s="113"/>
      <c r="O61" s="114"/>
      <c r="P61" s="115"/>
      <c r="Q61" s="115"/>
      <c r="R61" s="115"/>
      <c r="S61" s="115"/>
      <c r="T61" s="114"/>
      <c r="U61" s="116"/>
      <c r="V61" s="116"/>
      <c r="W61" s="117"/>
      <c r="X61" s="117"/>
      <c r="Y61" s="117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9"/>
      <c r="DI61" s="109"/>
      <c r="DJ61" s="109"/>
      <c r="DK61" s="109"/>
      <c r="DL61" s="109"/>
      <c r="DM61" s="109"/>
      <c r="DN61" s="109"/>
      <c r="DO61" s="109"/>
    </row>
    <row r="62" spans="2:119" ht="12" customHeight="1">
      <c r="B62" s="106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8"/>
      <c r="N62" s="118"/>
      <c r="O62" s="119"/>
      <c r="P62" s="120"/>
      <c r="Q62" s="120"/>
      <c r="R62" s="120"/>
      <c r="S62" s="120"/>
      <c r="T62" s="119"/>
      <c r="U62" s="121"/>
      <c r="V62" s="121"/>
      <c r="W62" s="117"/>
      <c r="X62" s="117"/>
      <c r="Y62" s="117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9"/>
      <c r="DI62" s="77"/>
      <c r="DJ62" s="78"/>
      <c r="DK62" s="78"/>
      <c r="DL62" s="78"/>
      <c r="DM62" s="79"/>
      <c r="DN62" s="77"/>
      <c r="DO62" s="80"/>
    </row>
    <row r="63" spans="2:119" ht="12" customHeight="1">
      <c r="B63" s="106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8"/>
      <c r="N63" s="118"/>
      <c r="O63" s="119"/>
      <c r="P63" s="120"/>
      <c r="Q63" s="120"/>
      <c r="R63" s="120"/>
      <c r="S63" s="120"/>
      <c r="T63" s="119"/>
      <c r="U63" s="121"/>
      <c r="V63" s="121"/>
      <c r="W63" s="117"/>
      <c r="X63" s="117"/>
      <c r="Y63" s="117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9"/>
      <c r="DI63" s="122"/>
      <c r="DJ63" s="123"/>
      <c r="DK63" s="122"/>
      <c r="DL63" s="122"/>
      <c r="DM63" s="122"/>
      <c r="DN63" s="122"/>
      <c r="DO63" s="122"/>
    </row>
    <row r="64" spans="2:119" ht="12" customHeight="1">
      <c r="B64" s="106"/>
      <c r="C64" s="289" t="s">
        <v>65</v>
      </c>
      <c r="D64" s="289"/>
      <c r="E64" s="289"/>
      <c r="F64" s="289"/>
      <c r="G64" s="289"/>
      <c r="H64" s="289"/>
      <c r="I64" s="289"/>
      <c r="J64" s="290" t="str">
        <f>DJ147</f>
        <v>Ноль рублей </v>
      </c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112"/>
      <c r="AL64" s="124"/>
      <c r="DI64" s="122"/>
      <c r="DJ64" s="123"/>
      <c r="DK64" s="122"/>
      <c r="DL64" s="122"/>
      <c r="DM64" s="122"/>
      <c r="DN64" s="123"/>
      <c r="DO64" s="123"/>
    </row>
    <row r="65" spans="2:119" ht="12" customHeight="1">
      <c r="B65" s="106"/>
      <c r="C65" s="125"/>
      <c r="D65" s="112"/>
      <c r="E65" s="112"/>
      <c r="F65" s="112"/>
      <c r="G65" s="112"/>
      <c r="H65" s="112"/>
      <c r="I65" s="126"/>
      <c r="J65" s="291" t="s">
        <v>66</v>
      </c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127"/>
      <c r="AL65" s="9"/>
      <c r="DI65" s="77"/>
      <c r="DJ65" s="77"/>
      <c r="DK65" s="77"/>
      <c r="DL65" s="128"/>
      <c r="DM65" s="77"/>
      <c r="DN65" s="77"/>
      <c r="DO65" s="77"/>
    </row>
    <row r="66" spans="2:119" ht="12" customHeight="1">
      <c r="B66" s="106"/>
      <c r="C66" s="289" t="s">
        <v>67</v>
      </c>
      <c r="D66" s="289"/>
      <c r="E66" s="289"/>
      <c r="F66" s="289"/>
      <c r="G66" s="289"/>
      <c r="H66" s="293" t="str">
        <f>DJ104</f>
        <v>Ноль рублей </v>
      </c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129"/>
      <c r="AL66" s="9"/>
      <c r="DI66" s="109"/>
      <c r="DJ66" s="77"/>
      <c r="DK66" s="77"/>
      <c r="DL66" s="128"/>
      <c r="DM66" s="77"/>
      <c r="DN66" s="130"/>
      <c r="DO66" s="109"/>
    </row>
    <row r="67" spans="2:119" ht="12" customHeight="1">
      <c r="B67" s="106"/>
      <c r="C67" s="112"/>
      <c r="D67" s="112"/>
      <c r="E67" s="112"/>
      <c r="F67" s="112"/>
      <c r="G67" s="126"/>
      <c r="H67" s="291" t="s">
        <v>66</v>
      </c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112"/>
      <c r="AL67" s="9"/>
      <c r="DI67" s="109"/>
      <c r="DJ67" s="77"/>
      <c r="DK67" s="77"/>
      <c r="DL67" s="128"/>
      <c r="DM67" s="77"/>
      <c r="DN67" s="130"/>
      <c r="DO67" s="109"/>
    </row>
    <row r="68" spans="2:119" ht="12" customHeight="1">
      <c r="B68" s="106"/>
      <c r="C68" s="131"/>
      <c r="D68" s="112"/>
      <c r="E68" s="112"/>
      <c r="F68" s="112"/>
      <c r="G68" s="2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9"/>
      <c r="DI68" s="109"/>
      <c r="DJ68" s="109"/>
      <c r="DK68" s="109"/>
      <c r="DL68" s="108"/>
      <c r="DM68" s="110"/>
      <c r="DN68" s="130"/>
      <c r="DO68" s="109"/>
    </row>
    <row r="69" spans="2:38" s="81" customFormat="1" ht="12" customHeight="1">
      <c r="B69" s="82"/>
      <c r="C69" s="132" t="s">
        <v>68</v>
      </c>
      <c r="D69" s="133"/>
      <c r="E69" s="134"/>
      <c r="F69" s="134"/>
      <c r="G69" s="13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135"/>
      <c r="S69" s="135"/>
      <c r="T69" s="135"/>
      <c r="U69" s="135"/>
      <c r="V69" s="136" t="s">
        <v>69</v>
      </c>
      <c r="W69" s="135"/>
      <c r="X69" s="135"/>
      <c r="Y69" s="135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135"/>
      <c r="AK69" s="135"/>
      <c r="AL69" s="85"/>
    </row>
    <row r="70" spans="2:119" ht="12" customHeight="1">
      <c r="B70" s="106"/>
      <c r="C70" s="137"/>
      <c r="D70" s="137"/>
      <c r="E70" s="137"/>
      <c r="F70" s="137"/>
      <c r="G70" s="137"/>
      <c r="H70" s="137"/>
      <c r="I70" s="137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12"/>
      <c r="AL70" s="9"/>
      <c r="DI70" s="107"/>
      <c r="DJ70" s="109"/>
      <c r="DK70" s="109"/>
      <c r="DL70" s="108"/>
      <c r="DM70" s="110"/>
      <c r="DN70" s="109"/>
      <c r="DO70" s="109"/>
    </row>
    <row r="71" spans="2:119" ht="12" customHeight="1" thickBot="1"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6"/>
      <c r="DI71" s="107"/>
      <c r="DJ71" s="108"/>
      <c r="DK71" s="109"/>
      <c r="DL71" s="109"/>
      <c r="DM71" s="110"/>
      <c r="DN71" s="109"/>
      <c r="DO71" s="109"/>
    </row>
    <row r="72" spans="113:119" ht="12" customHeight="1">
      <c r="DI72" s="107"/>
      <c r="DJ72" s="108"/>
      <c r="DK72" s="109"/>
      <c r="DL72" s="109"/>
      <c r="DM72" s="109"/>
      <c r="DN72" s="109"/>
      <c r="DO72" s="109"/>
    </row>
    <row r="73" spans="113:119" ht="12" customHeight="1">
      <c r="DI73" s="107"/>
      <c r="DJ73" s="109"/>
      <c r="DK73" s="109"/>
      <c r="DL73" s="109"/>
      <c r="DM73" s="110"/>
      <c r="DN73" s="109"/>
      <c r="DO73" s="108"/>
    </row>
    <row r="74" spans="113:119" ht="12" customHeight="1">
      <c r="DI74" s="107"/>
      <c r="DJ74" s="108"/>
      <c r="DK74" s="109"/>
      <c r="DL74" s="109"/>
      <c r="DM74" s="110"/>
      <c r="DN74" s="109"/>
      <c r="DO74" s="108"/>
    </row>
    <row r="75" spans="113:119" ht="12" customHeight="1">
      <c r="DI75" s="107"/>
      <c r="DJ75" s="109"/>
      <c r="DK75" s="108"/>
      <c r="DL75" s="109"/>
      <c r="DM75" s="110"/>
      <c r="DN75" s="109"/>
      <c r="DO75" s="108"/>
    </row>
    <row r="76" spans="113:119" ht="12" customHeight="1">
      <c r="DI76" s="108"/>
      <c r="DJ76" s="109"/>
      <c r="DK76" s="108"/>
      <c r="DL76" s="109"/>
      <c r="DM76" s="110"/>
      <c r="DN76" s="109"/>
      <c r="DO76" s="109"/>
    </row>
    <row r="77" spans="113:119" ht="12" customHeight="1">
      <c r="DI77" s="109"/>
      <c r="DJ77" s="109"/>
      <c r="DK77" s="108"/>
      <c r="DL77" s="109"/>
      <c r="DM77" s="110"/>
      <c r="DN77" s="109"/>
      <c r="DO77" s="109"/>
    </row>
    <row r="78" spans="113:119" ht="12" customHeight="1">
      <c r="DI78" s="109"/>
      <c r="DJ78" s="109"/>
      <c r="DK78" s="109"/>
      <c r="DL78" s="109"/>
      <c r="DM78" s="109"/>
      <c r="DN78" s="109"/>
      <c r="DO78" s="109"/>
    </row>
    <row r="79" spans="113:119" ht="12" customHeight="1">
      <c r="DI79" s="109"/>
      <c r="DJ79" s="109"/>
      <c r="DK79" s="109"/>
      <c r="DL79" s="109"/>
      <c r="DM79" s="109"/>
      <c r="DN79" s="109"/>
      <c r="DO79" s="109"/>
    </row>
    <row r="80" spans="113:119" ht="12" customHeight="1">
      <c r="DI80" s="109"/>
      <c r="DJ80" s="109"/>
      <c r="DK80" s="109"/>
      <c r="DL80" s="109"/>
      <c r="DM80" s="109"/>
      <c r="DN80" s="109"/>
      <c r="DO80" s="109"/>
    </row>
    <row r="81" spans="113:119" ht="12" customHeight="1">
      <c r="DI81" s="109"/>
      <c r="DJ81" s="109"/>
      <c r="DK81" s="109"/>
      <c r="DL81" s="109"/>
      <c r="DM81" s="109"/>
      <c r="DN81" s="109"/>
      <c r="DO81" s="109"/>
    </row>
    <row r="82" spans="113:119" ht="12" customHeight="1">
      <c r="DI82" s="109"/>
      <c r="DJ82" s="109"/>
      <c r="DK82" s="109"/>
      <c r="DL82" s="109"/>
      <c r="DM82" s="109"/>
      <c r="DN82" s="109"/>
      <c r="DO82" s="109"/>
    </row>
    <row r="83" spans="113:119" ht="12" customHeight="1">
      <c r="DI83" s="109"/>
      <c r="DJ83" s="109"/>
      <c r="DK83" s="109"/>
      <c r="DL83" s="109"/>
      <c r="DM83" s="109"/>
      <c r="DN83" s="109"/>
      <c r="DO83" s="109"/>
    </row>
    <row r="84" spans="113:119" ht="12" customHeight="1">
      <c r="DI84" s="109"/>
      <c r="DJ84" s="109"/>
      <c r="DK84" s="109"/>
      <c r="DL84" s="109"/>
      <c r="DM84" s="109"/>
      <c r="DN84" s="109"/>
      <c r="DO84" s="109"/>
    </row>
    <row r="85" spans="113:119" ht="12" customHeight="1">
      <c r="DI85" s="109"/>
      <c r="DJ85" s="109"/>
      <c r="DK85" s="109"/>
      <c r="DL85" s="109"/>
      <c r="DM85" s="109"/>
      <c r="DN85" s="109"/>
      <c r="DO85" s="109"/>
    </row>
    <row r="86" spans="113:119" ht="12" customHeight="1">
      <c r="DI86" s="111"/>
      <c r="DJ86" s="109"/>
      <c r="DK86" s="109"/>
      <c r="DL86" s="109"/>
      <c r="DM86" s="109"/>
      <c r="DN86" s="109"/>
      <c r="DO86" s="109"/>
    </row>
    <row r="87" spans="113:119" ht="12" customHeight="1">
      <c r="DI87" s="109"/>
      <c r="DJ87" s="109"/>
      <c r="DK87" s="109"/>
      <c r="DL87" s="109"/>
      <c r="DM87" s="109"/>
      <c r="DN87" s="109"/>
      <c r="DO87" s="109"/>
    </row>
    <row r="88" spans="113:119" ht="12" customHeight="1">
      <c r="DI88" s="109"/>
      <c r="DJ88" s="109"/>
      <c r="DK88" s="109"/>
      <c r="DL88" s="109"/>
      <c r="DM88" s="109"/>
      <c r="DN88" s="109"/>
      <c r="DO88" s="109"/>
    </row>
    <row r="101" spans="111:112" ht="12" customHeight="1">
      <c r="DG101" s="74"/>
      <c r="DH101" s="74"/>
    </row>
    <row r="102" spans="111:112" ht="12" customHeight="1">
      <c r="DG102" s="74"/>
      <c r="DH102" s="74"/>
    </row>
    <row r="103" spans="111:139" s="139" customFormat="1" ht="12" customHeight="1">
      <c r="DG103" s="140"/>
      <c r="DH103" s="140"/>
      <c r="DI103" s="141"/>
      <c r="DJ103" s="142"/>
      <c r="DK103" s="142"/>
      <c r="DL103" s="142"/>
      <c r="DM103" s="143">
        <f>AD60</f>
        <v>0</v>
      </c>
      <c r="DN103" s="141"/>
      <c r="DO103" s="144"/>
      <c r="DP103" s="145"/>
      <c r="DQ103" s="146"/>
      <c r="DR103" s="146"/>
      <c r="DS103" s="140"/>
      <c r="DT103" s="140"/>
      <c r="DU103" s="140"/>
      <c r="DV103" s="140"/>
      <c r="DW103" s="140"/>
      <c r="DX103" s="140"/>
      <c r="DY103" s="140"/>
      <c r="DZ103" s="140"/>
      <c r="EA103" s="140"/>
      <c r="EB103" s="140"/>
      <c r="EC103" s="140"/>
      <c r="ED103" s="140"/>
      <c r="EE103" s="140"/>
      <c r="EF103" s="140"/>
      <c r="EG103" s="140"/>
      <c r="EH103" s="140"/>
      <c r="EI103" s="140"/>
    </row>
    <row r="104" spans="111:139" s="139" customFormat="1" ht="12" customHeight="1">
      <c r="DG104" s="140"/>
      <c r="DH104" s="140"/>
      <c r="DI104" s="147" t="s">
        <v>70</v>
      </c>
      <c r="DJ104" s="148" t="str">
        <f>SUBSTITUTE(DJ106,DN110,DN111,1)</f>
        <v>Ноль рублей </v>
      </c>
      <c r="DK104" s="147"/>
      <c r="DL104" s="147"/>
      <c r="DM104" s="149"/>
      <c r="DN104" s="147"/>
      <c r="DO104" s="147"/>
      <c r="DP104" s="145"/>
      <c r="DQ104" s="146"/>
      <c r="DR104" s="146"/>
      <c r="DS104" s="140"/>
      <c r="DT104" s="140"/>
      <c r="DU104" s="140"/>
      <c r="DV104" s="140"/>
      <c r="DW104" s="140"/>
      <c r="DX104" s="140"/>
      <c r="DY104" s="140"/>
      <c r="DZ104" s="140"/>
      <c r="EA104" s="140"/>
      <c r="EB104" s="140"/>
      <c r="EC104" s="140"/>
      <c r="ED104" s="140"/>
      <c r="EE104" s="140"/>
      <c r="EF104" s="140"/>
      <c r="EG104" s="140"/>
      <c r="EH104" s="140"/>
      <c r="EI104" s="140"/>
    </row>
    <row r="105" spans="111:139" s="139" customFormat="1" ht="12" customHeight="1">
      <c r="DG105" s="140"/>
      <c r="DH105" s="140"/>
      <c r="DI105" s="147" t="s">
        <v>71</v>
      </c>
      <c r="DJ105" s="148" t="str">
        <f>SUBSTITUTE(DJ107,DN110,DN111,1)</f>
        <v>Ноль рублей </v>
      </c>
      <c r="DK105" s="147"/>
      <c r="DL105" s="147"/>
      <c r="DM105" s="147"/>
      <c r="DN105" s="147"/>
      <c r="DO105" s="147"/>
      <c r="DP105" s="145"/>
      <c r="DQ105" s="146"/>
      <c r="DR105" s="146"/>
      <c r="DS105" s="140"/>
      <c r="DT105" s="140"/>
      <c r="DU105" s="140"/>
      <c r="DV105" s="140"/>
      <c r="DW105" s="140"/>
      <c r="DX105" s="140"/>
      <c r="DY105" s="140"/>
      <c r="DZ105" s="140"/>
      <c r="EA105" s="140"/>
      <c r="EB105" s="140"/>
      <c r="EC105" s="140"/>
      <c r="ED105" s="140"/>
      <c r="EE105" s="140"/>
      <c r="EF105" s="140"/>
      <c r="EG105" s="140"/>
      <c r="EH105" s="140"/>
      <c r="EI105" s="140"/>
    </row>
    <row r="106" spans="111:139" s="139" customFormat="1" ht="12" customHeight="1">
      <c r="DG106" s="140"/>
      <c r="DH106" s="140"/>
      <c r="DI106" s="147" t="s">
        <v>72</v>
      </c>
      <c r="DJ106" s="148" t="str">
        <f>CONCATENATE(DI109,DI110,DI111,DI112,DI113)</f>
        <v>ноль рублей </v>
      </c>
      <c r="DK106" s="147"/>
      <c r="DL106" s="147"/>
      <c r="DM106" s="147"/>
      <c r="DN106" s="147"/>
      <c r="DO106" s="147"/>
      <c r="DP106" s="147"/>
      <c r="DQ106" s="150"/>
      <c r="DR106" s="150"/>
      <c r="DS106" s="140"/>
      <c r="DT106" s="140"/>
      <c r="DU106" s="140"/>
      <c r="DV106" s="140"/>
      <c r="DW106" s="140"/>
      <c r="DX106" s="140"/>
      <c r="DY106" s="140"/>
      <c r="DZ106" s="140"/>
      <c r="EA106" s="140"/>
      <c r="EB106" s="140"/>
      <c r="EC106" s="140"/>
      <c r="ED106" s="140"/>
      <c r="EE106" s="140"/>
      <c r="EF106" s="140"/>
      <c r="EG106" s="140"/>
      <c r="EH106" s="140"/>
      <c r="EI106" s="140"/>
    </row>
    <row r="107" spans="111:139" s="139" customFormat="1" ht="12" customHeight="1">
      <c r="DG107" s="140"/>
      <c r="DH107" s="140"/>
      <c r="DI107" s="147" t="s">
        <v>73</v>
      </c>
      <c r="DJ107" s="148" t="str">
        <f>CONCATENATE(DI109,DI110,DI111,DI112,DI113,DJ109,DJ110,DK110)</f>
        <v>ноль рублей </v>
      </c>
      <c r="DK107" s="147"/>
      <c r="DL107" s="147"/>
      <c r="DM107" s="147"/>
      <c r="DN107" s="148"/>
      <c r="DO107" s="148"/>
      <c r="DP107" s="147"/>
      <c r="DQ107" s="150"/>
      <c r="DR107" s="150"/>
      <c r="DS107" s="140"/>
      <c r="DT107" s="140"/>
      <c r="DU107" s="140"/>
      <c r="DV107" s="140"/>
      <c r="DW107" s="140"/>
      <c r="DX107" s="140"/>
      <c r="DY107" s="140"/>
      <c r="DZ107" s="140"/>
      <c r="EA107" s="140"/>
      <c r="EB107" s="140"/>
      <c r="EC107" s="140"/>
      <c r="ED107" s="140"/>
      <c r="EE107" s="140"/>
      <c r="EF107" s="140"/>
      <c r="EG107" s="140"/>
      <c r="EH107" s="140"/>
      <c r="EI107" s="140"/>
    </row>
    <row r="108" spans="111:139" s="139" customFormat="1" ht="12" customHeight="1">
      <c r="DG108" s="140"/>
      <c r="DH108" s="140"/>
      <c r="DI108" s="141"/>
      <c r="DJ108" s="141"/>
      <c r="DK108" s="141"/>
      <c r="DL108" s="151"/>
      <c r="DM108" s="141"/>
      <c r="DN108" s="141"/>
      <c r="DO108" s="141"/>
      <c r="DP108" s="147"/>
      <c r="DQ108" s="150"/>
      <c r="DR108" s="150"/>
      <c r="DS108" s="140"/>
      <c r="DT108" s="140"/>
      <c r="DU108" s="140"/>
      <c r="DV108" s="140"/>
      <c r="DW108" s="140"/>
      <c r="DX108" s="140"/>
      <c r="DY108" s="140"/>
      <c r="DZ108" s="140"/>
      <c r="EA108" s="140"/>
      <c r="EB108" s="140"/>
      <c r="EC108" s="140"/>
      <c r="ED108" s="140"/>
      <c r="EE108" s="140"/>
      <c r="EF108" s="140"/>
      <c r="EG108" s="140"/>
      <c r="EH108" s="140"/>
      <c r="EI108" s="140"/>
    </row>
    <row r="109" spans="111:139" s="139" customFormat="1" ht="12" customHeight="1">
      <c r="DG109" s="140"/>
      <c r="DH109" s="140"/>
      <c r="DI109" s="152">
        <f>CONCATENATE(IF(DJ116=0,"",DM116),IF(DJ117=0,"",IF(DK118&lt;20,IF(DK118&lt;16,IF(DK118&lt;10,DM117,DL118),DN118),DM117)),IF(DJ118=0,"",IF(NOT(DJ117=1),DM118,"")),DN119)</f>
      </c>
      <c r="DJ109" s="141"/>
      <c r="DK109" s="141"/>
      <c r="DL109" s="151"/>
      <c r="DM109" s="141"/>
      <c r="DN109" s="153">
        <f>CODE(DJ107)</f>
        <v>237</v>
      </c>
      <c r="DO109" s="152"/>
      <c r="DP109" s="141"/>
      <c r="DQ109" s="154"/>
      <c r="DR109" s="154"/>
      <c r="DS109" s="140"/>
      <c r="DT109" s="140"/>
      <c r="DU109" s="140"/>
      <c r="DV109" s="140"/>
      <c r="DW109" s="140"/>
      <c r="DX109" s="140"/>
      <c r="DY109" s="140"/>
      <c r="DZ109" s="140"/>
      <c r="EA109" s="140"/>
      <c r="EB109" s="140"/>
      <c r="EC109" s="140"/>
      <c r="ED109" s="140"/>
      <c r="EE109" s="140"/>
      <c r="EF109" s="140"/>
      <c r="EG109" s="140"/>
      <c r="EH109" s="140"/>
      <c r="EI109" s="140"/>
    </row>
    <row r="110" spans="111:139" s="139" customFormat="1" ht="12" customHeight="1">
      <c r="DG110" s="140"/>
      <c r="DH110" s="140"/>
      <c r="DI110" s="152">
        <f>CONCATENATE(IF(DJ120=0,"",DM120),IF(DJ121=0,"",IF(DK122&lt;20,IF(DK122&lt;16,IF(DK122&lt;10,DM121,DL122),DN122),DM121)),IF(DJ122=0,"",IF(NOT(DJ121=1),DM122,"")),DN123)</f>
      </c>
      <c r="DJ110" s="141"/>
      <c r="DK110" s="141"/>
      <c r="DL110" s="151"/>
      <c r="DM110" s="141"/>
      <c r="DN110" s="153" t="str">
        <f>CHAR(DN109)</f>
        <v>н</v>
      </c>
      <c r="DO110" s="152"/>
      <c r="DP110" s="155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  <c r="EA110" s="140"/>
      <c r="EB110" s="140"/>
      <c r="EC110" s="140"/>
      <c r="ED110" s="140"/>
      <c r="EE110" s="140"/>
      <c r="EF110" s="140"/>
      <c r="EG110" s="140"/>
      <c r="EH110" s="140"/>
      <c r="EI110" s="140"/>
    </row>
    <row r="111" spans="111:139" s="139" customFormat="1" ht="12" customHeight="1">
      <c r="DG111" s="140"/>
      <c r="DH111" s="140"/>
      <c r="DI111" s="152">
        <f>CONCATENATE(IF(DJ124=0,"",DM124),IF(DJ125=0,"",IF(DK126&lt;20,IF(DK126&lt;16,IF(DK126&lt;10,DM125,DL126),DN126),DM125)),IF(DJ126=0,"",IF(NOT(DJ125=1),DM126,"")),DN127)</f>
      </c>
      <c r="DJ111" s="152"/>
      <c r="DK111" s="152"/>
      <c r="DL111" s="156"/>
      <c r="DM111" s="157"/>
      <c r="DN111" s="153" t="str">
        <f>PROPER(DN110)</f>
        <v>Н</v>
      </c>
      <c r="DO111" s="152"/>
      <c r="DP111" s="155"/>
      <c r="DQ111" s="140"/>
      <c r="DR111" s="140"/>
      <c r="DS111" s="140"/>
      <c r="DT111" s="140"/>
      <c r="DU111" s="140"/>
      <c r="DV111" s="140"/>
      <c r="DW111" s="140"/>
      <c r="DX111" s="140"/>
      <c r="DY111" s="140"/>
      <c r="DZ111" s="140"/>
      <c r="EA111" s="140"/>
      <c r="EB111" s="140"/>
      <c r="EC111" s="140"/>
      <c r="ED111" s="140"/>
      <c r="EE111" s="140"/>
      <c r="EF111" s="140"/>
      <c r="EG111" s="140"/>
      <c r="EH111" s="140"/>
      <c r="EI111" s="140"/>
    </row>
    <row r="112" spans="111:139" s="139" customFormat="1" ht="12" customHeight="1">
      <c r="DG112" s="140"/>
      <c r="DH112" s="140"/>
      <c r="DI112" s="152" t="str">
        <f>CONCATENATE(IF(DJ128=0,"",DM128),IF(DJ129=0,"",IF(DK130&lt;20,IF(DK130&lt;16,IF(DK130&lt;10,DM129,DL130),DN130),DM129)),IF(DJ130=0,"",IF(NOT(DJ129=1),DM130,"")),DN131)</f>
        <v>ноль рублей </v>
      </c>
      <c r="DJ112" s="152"/>
      <c r="DK112" s="152"/>
      <c r="DL112" s="156"/>
      <c r="DM112" s="157"/>
      <c r="DN112" s="152"/>
      <c r="DO112" s="152"/>
      <c r="DP112" s="155"/>
      <c r="DQ112" s="140"/>
      <c r="DR112" s="140"/>
      <c r="DS112" s="140"/>
      <c r="DT112" s="140"/>
      <c r="DU112" s="140"/>
      <c r="DV112" s="140"/>
      <c r="DW112" s="140"/>
      <c r="DX112" s="140"/>
      <c r="DY112" s="140"/>
      <c r="DZ112" s="140"/>
      <c r="EA112" s="140"/>
      <c r="EB112" s="140"/>
      <c r="EC112" s="140"/>
      <c r="ED112" s="140"/>
      <c r="EE112" s="140"/>
      <c r="EF112" s="140"/>
      <c r="EG112" s="140"/>
      <c r="EH112" s="140"/>
      <c r="EI112" s="140"/>
    </row>
    <row r="113" spans="111:139" s="139" customFormat="1" ht="12" customHeight="1">
      <c r="DG113" s="140"/>
      <c r="DH113" s="140"/>
      <c r="DI113" s="158"/>
      <c r="DJ113" s="152"/>
      <c r="DK113" s="152"/>
      <c r="DL113" s="156"/>
      <c r="DM113" s="157"/>
      <c r="DN113" s="152"/>
      <c r="DO113" s="152"/>
      <c r="DP113" s="155"/>
      <c r="DQ113" s="140"/>
      <c r="DR113" s="140"/>
      <c r="DS113" s="140"/>
      <c r="DT113" s="140"/>
      <c r="DU113" s="140"/>
      <c r="DV113" s="140"/>
      <c r="DW113" s="140"/>
      <c r="DX113" s="140"/>
      <c r="DY113" s="140"/>
      <c r="DZ113" s="140"/>
      <c r="EA113" s="140"/>
      <c r="EB113" s="140"/>
      <c r="EC113" s="140"/>
      <c r="ED113" s="140"/>
      <c r="EE113" s="140"/>
      <c r="EF113" s="140"/>
      <c r="EG113" s="140"/>
      <c r="EH113" s="140"/>
      <c r="EI113" s="140"/>
    </row>
    <row r="114" spans="111:139" s="139" customFormat="1" ht="12" customHeight="1">
      <c r="DG114" s="140"/>
      <c r="DH114" s="140"/>
      <c r="DI114" s="158"/>
      <c r="DJ114" s="152"/>
      <c r="DK114" s="152"/>
      <c r="DL114" s="152"/>
      <c r="DM114" s="156">
        <f>TRUNC(DM103)</f>
        <v>0</v>
      </c>
      <c r="DN114" s="152" t="s">
        <v>74</v>
      </c>
      <c r="DO114" s="152"/>
      <c r="DP114" s="155"/>
      <c r="DQ114" s="140"/>
      <c r="DR114" s="140"/>
      <c r="DS114" s="140"/>
      <c r="DT114" s="140"/>
      <c r="DU114" s="140"/>
      <c r="DV114" s="140"/>
      <c r="DW114" s="140"/>
      <c r="DX114" s="140"/>
      <c r="DY114" s="140"/>
      <c r="DZ114" s="140"/>
      <c r="EA114" s="140"/>
      <c r="EB114" s="140"/>
      <c r="EC114" s="140"/>
      <c r="ED114" s="140"/>
      <c r="EE114" s="140"/>
      <c r="EF114" s="140"/>
      <c r="EG114" s="140"/>
      <c r="EH114" s="140"/>
      <c r="EI114" s="140"/>
    </row>
    <row r="115" spans="111:139" s="139" customFormat="1" ht="12" customHeight="1">
      <c r="DG115" s="140"/>
      <c r="DH115" s="140"/>
      <c r="DI115" s="158">
        <f>TRUNC(DI116/10)</f>
        <v>0</v>
      </c>
      <c r="DJ115" s="156"/>
      <c r="DK115" s="152"/>
      <c r="DL115" s="152"/>
      <c r="DM115" s="152"/>
      <c r="DN115" s="152"/>
      <c r="DO115" s="152"/>
      <c r="DP115" s="155"/>
      <c r="DQ115" s="140"/>
      <c r="DR115" s="140"/>
      <c r="DS115" s="140"/>
      <c r="DT115" s="140"/>
      <c r="DU115" s="140"/>
      <c r="DV115" s="140"/>
      <c r="DW115" s="140"/>
      <c r="DX115" s="140"/>
      <c r="DY115" s="140"/>
      <c r="DZ115" s="140"/>
      <c r="EA115" s="140"/>
      <c r="EB115" s="140"/>
      <c r="EC115" s="140"/>
      <c r="ED115" s="140"/>
      <c r="EE115" s="140"/>
      <c r="EF115" s="140"/>
      <c r="EG115" s="140"/>
      <c r="EH115" s="140"/>
      <c r="EI115" s="140"/>
    </row>
    <row r="116" spans="111:139" s="139" customFormat="1" ht="12" customHeight="1">
      <c r="DG116" s="140"/>
      <c r="DH116" s="140"/>
      <c r="DI116" s="158">
        <f>TRUNC(DI117/10)</f>
        <v>0</v>
      </c>
      <c r="DJ116" s="156">
        <f>TRUNC(RIGHT(DI116))</f>
        <v>0</v>
      </c>
      <c r="DK116" s="152">
        <f>DJ116</f>
        <v>0</v>
      </c>
      <c r="DL116" s="152"/>
      <c r="DM116" s="152" t="str">
        <f>IF(DJ116=1,DM144,IF(DJ116=2,DO136,IF(DJ116=3,DO137,IF(DJ116=4,DO138,IF(DJ116=5,DO139,IF(DJ116=6,DO140,IF(DJ116=7,DO141,IF(DJ116=8,DO142,DO143))))))))</f>
        <v>девятьсот </v>
      </c>
      <c r="DN116" s="152"/>
      <c r="DO116" s="152"/>
      <c r="DP116" s="155"/>
      <c r="DQ116" s="140"/>
      <c r="DR116" s="140"/>
      <c r="DS116" s="140"/>
      <c r="DT116" s="140"/>
      <c r="DU116" s="140"/>
      <c r="DV116" s="140"/>
      <c r="DW116" s="140"/>
      <c r="DX116" s="140"/>
      <c r="DY116" s="140"/>
      <c r="DZ116" s="140"/>
      <c r="EA116" s="140"/>
      <c r="EB116" s="140"/>
      <c r="EC116" s="140"/>
      <c r="ED116" s="140"/>
      <c r="EE116" s="140"/>
      <c r="EF116" s="140"/>
      <c r="EG116" s="140"/>
      <c r="EH116" s="140"/>
      <c r="EI116" s="140"/>
    </row>
    <row r="117" spans="111:139" s="139" customFormat="1" ht="12" customHeight="1">
      <c r="DG117" s="140"/>
      <c r="DH117" s="140"/>
      <c r="DI117" s="158">
        <f>TRUNC(DI118/10)</f>
        <v>0</v>
      </c>
      <c r="DJ117" s="156">
        <f>TRUNC(RIGHT(DI117))</f>
        <v>0</v>
      </c>
      <c r="DK117" s="152">
        <f>IF(DJ117=1,"",DJ117)</f>
        <v>0</v>
      </c>
      <c r="DL117" s="152"/>
      <c r="DM117" s="157">
        <f>IF(OR(DK117=0,DJ117=1),"",IF(DJ117=2,DM136,IF(DJ117=3,DM137,IF(DJ117=4,DM138,IF(DJ117=5,DM139,IF(DJ117=6,DM140,IF(DJ117=7,DM141,IF(DJ117=8,DM142,DM143))))))))</f>
      </c>
      <c r="DN117" s="152"/>
      <c r="DO117" s="152"/>
      <c r="DP117" s="155"/>
      <c r="DQ117" s="140"/>
      <c r="DR117" s="140"/>
      <c r="DS117" s="140"/>
      <c r="DT117" s="140"/>
      <c r="DU117" s="140"/>
      <c r="DV117" s="140"/>
      <c r="DW117" s="140"/>
      <c r="DX117" s="140"/>
      <c r="DY117" s="140"/>
      <c r="DZ117" s="140"/>
      <c r="EA117" s="140"/>
      <c r="EB117" s="140"/>
      <c r="EC117" s="140"/>
      <c r="ED117" s="140"/>
      <c r="EE117" s="140"/>
      <c r="EF117" s="140"/>
      <c r="EG117" s="140"/>
      <c r="EH117" s="140"/>
      <c r="EI117" s="140"/>
    </row>
    <row r="118" spans="111:139" s="139" customFormat="1" ht="12" customHeight="1">
      <c r="DG118" s="140"/>
      <c r="DH118" s="140"/>
      <c r="DI118" s="158">
        <f>TRUNC(DI120/10)</f>
        <v>0</v>
      </c>
      <c r="DJ118" s="156">
        <f>TRUNC(RIGHT(DI118))</f>
        <v>0</v>
      </c>
      <c r="DK118" s="152">
        <f>IF(DJ117=1,DJ118+10,IF(DJ118=0,0,DJ118))</f>
        <v>0</v>
      </c>
      <c r="DL118" s="152">
        <f>IF(AND(DK118&gt;9,DK118&lt;16),IF(DK118=10,DL135,IF(DK118=11,DL136,IF(DK118=12,DL137,IF(DK118=13,DL138,IF(DK118=14,DL139,IF(DK118=15,DL140,)))))),"")</f>
      </c>
      <c r="DM118" s="157" t="str">
        <f>IF(DJ118=1,DI135,IF(DJ118=2,DI136,IF(DJ118=3,DI137,IF(DJ118=4,DI138,IF(DJ118=5,DI139,IF(DJ118=6,DI140,IF(DJ118=7,DI141,IF(DJ118=8,DI142,DI143))))))))</f>
        <v>девять </v>
      </c>
      <c r="DN118" s="152">
        <f>IF(AND(DK118&gt;15,DK118&lt;20),IF(DK118=16,DL141,IF(DK118=17,DL142,IF(DK118=18,DL143,IF(DK118=19,DL144,)))),"")</f>
      </c>
      <c r="DO118" s="152"/>
      <c r="DP118" s="155"/>
      <c r="DQ118" s="140"/>
      <c r="DR118" s="140"/>
      <c r="DS118" s="140"/>
      <c r="DT118" s="140"/>
      <c r="DU118" s="140"/>
      <c r="DV118" s="140"/>
      <c r="DW118" s="140"/>
      <c r="DX118" s="140"/>
      <c r="DY118" s="140"/>
      <c r="DZ118" s="140"/>
      <c r="EA118" s="140"/>
      <c r="EB118" s="140"/>
      <c r="EC118" s="140"/>
      <c r="ED118" s="140"/>
      <c r="EE118" s="140"/>
      <c r="EF118" s="140"/>
      <c r="EG118" s="140"/>
      <c r="EH118" s="140"/>
      <c r="EI118" s="140"/>
    </row>
    <row r="119" spans="111:139" s="139" customFormat="1" ht="12" customHeight="1">
      <c r="DG119" s="140"/>
      <c r="DH119" s="140"/>
      <c r="DI119" s="158"/>
      <c r="DJ119" s="156"/>
      <c r="DK119" s="152"/>
      <c r="DL119" s="156"/>
      <c r="DM119" s="152">
        <f>DJ118+DJ117*10+DJ116*100</f>
        <v>0</v>
      </c>
      <c r="DN119" s="152">
        <f>IF(DM119=0,"",IF(DJ117=1,"миллиардов ",IF(DJ118=1,"миллиард ",IF(OR(DJ118=2,DJ118=3,DJ118=4),"миллиарда ","миллиардов "))))</f>
      </c>
      <c r="DO119" s="152"/>
      <c r="DP119" s="155"/>
      <c r="DQ119" s="140"/>
      <c r="DR119" s="140"/>
      <c r="DS119" s="140"/>
      <c r="DT119" s="140"/>
      <c r="DU119" s="140"/>
      <c r="DV119" s="140"/>
      <c r="DW119" s="140"/>
      <c r="DX119" s="140"/>
      <c r="DY119" s="140"/>
      <c r="DZ119" s="140"/>
      <c r="EA119" s="140"/>
      <c r="EB119" s="140"/>
      <c r="EC119" s="140"/>
      <c r="ED119" s="140"/>
      <c r="EE119" s="140"/>
      <c r="EF119" s="140"/>
      <c r="EG119" s="140"/>
      <c r="EH119" s="140"/>
      <c r="EI119" s="140"/>
    </row>
    <row r="120" spans="111:139" s="139" customFormat="1" ht="12" customHeight="1">
      <c r="DG120" s="140"/>
      <c r="DH120" s="140"/>
      <c r="DI120" s="158">
        <f>TRUNC(DI121/10)</f>
        <v>0</v>
      </c>
      <c r="DJ120" s="156">
        <f>TRUNC(RIGHT(DI120))</f>
        <v>0</v>
      </c>
      <c r="DK120" s="152">
        <f>DJ120</f>
        <v>0</v>
      </c>
      <c r="DL120" s="152"/>
      <c r="DM120" s="152" t="str">
        <f>IF(DJ120=1,DM144,IF(DJ120=2,DO136,IF(DJ120=3,DO137,IF(DJ120=4,DO138,IF(DJ120=5,DO139,IF(DJ120=6,DO140,IF(DJ120=7,DO141,IF(DJ120=8,DO142,DO143))))))))</f>
        <v>девятьсот </v>
      </c>
      <c r="DN120" s="152"/>
      <c r="DO120" s="152"/>
      <c r="DP120" s="155"/>
      <c r="DQ120" s="140"/>
      <c r="DR120" s="140"/>
      <c r="DS120" s="140"/>
      <c r="DT120" s="140"/>
      <c r="DU120" s="140"/>
      <c r="DV120" s="140"/>
      <c r="DW120" s="140"/>
      <c r="DX120" s="140"/>
      <c r="DY120" s="140"/>
      <c r="DZ120" s="140"/>
      <c r="EA120" s="140"/>
      <c r="EB120" s="140"/>
      <c r="EC120" s="140"/>
      <c r="ED120" s="140"/>
      <c r="EE120" s="140"/>
      <c r="EF120" s="140"/>
      <c r="EG120" s="140"/>
      <c r="EH120" s="140"/>
      <c r="EI120" s="140"/>
    </row>
    <row r="121" spans="111:139" s="139" customFormat="1" ht="12" customHeight="1">
      <c r="DG121" s="140"/>
      <c r="DH121" s="140"/>
      <c r="DI121" s="158">
        <f>TRUNC(DI122/10)</f>
        <v>0</v>
      </c>
      <c r="DJ121" s="156">
        <f>TRUNC(RIGHT(DI121))</f>
        <v>0</v>
      </c>
      <c r="DK121" s="152">
        <f>IF(DJ121=1,"",DJ121)</f>
        <v>0</v>
      </c>
      <c r="DL121" s="152"/>
      <c r="DM121" s="157">
        <f>IF(OR(DK121=0,DJ121=1),"",IF(DJ121=2,DM136,IF(DJ121=3,DM137,IF(DJ121=4,DM138,IF(DJ121=5,DM139,IF(DJ121=6,DM140,IF(DJ121=7,DM141,IF(DJ121=8,DM142,DM143))))))))</f>
      </c>
      <c r="DN121" s="152"/>
      <c r="DO121" s="141"/>
      <c r="DP121" s="155"/>
      <c r="DQ121" s="140"/>
      <c r="DR121" s="140"/>
      <c r="DS121" s="140"/>
      <c r="DT121" s="140"/>
      <c r="DU121" s="140"/>
      <c r="DV121" s="140"/>
      <c r="DW121" s="140"/>
      <c r="DX121" s="140"/>
      <c r="DY121" s="140"/>
      <c r="DZ121" s="140"/>
      <c r="EA121" s="140"/>
      <c r="EB121" s="140"/>
      <c r="EC121" s="140"/>
      <c r="ED121" s="140"/>
      <c r="EE121" s="140"/>
      <c r="EF121" s="140"/>
      <c r="EG121" s="140"/>
      <c r="EH121" s="140"/>
      <c r="EI121" s="140"/>
    </row>
    <row r="122" spans="111:139" s="139" customFormat="1" ht="12" customHeight="1">
      <c r="DG122" s="140"/>
      <c r="DH122" s="140"/>
      <c r="DI122" s="158">
        <f>TRUNC(DI124/10)</f>
        <v>0</v>
      </c>
      <c r="DJ122" s="156">
        <f>TRUNC(RIGHT(DI122))</f>
        <v>0</v>
      </c>
      <c r="DK122" s="152">
        <f>IF(DJ121=1,DJ122+10,IF(DJ122=0,0,DJ122))</f>
        <v>0</v>
      </c>
      <c r="DL122" s="152">
        <f>IF(AND(DK122&gt;9,DK122&lt;16),IF(DK122=10,DL135,IF(DK122=11,DL136,IF(DK122=12,DL137,IF(DK122=13,DL138,IF(DK122=14,DL139,IF(DK122=15,DL140,)))))),"")</f>
      </c>
      <c r="DM122" s="157" t="str">
        <f>IF(DJ122=1,DI135,IF(DJ122=2,DI136,IF(DJ122=3,DI137,IF(DJ122=4,DI138,IF(DJ122=5,DI139,IF(DJ122=6,DI140,IF(DJ122=7,DI141,IF(DJ122=8,DI142,DI143))))))))</f>
        <v>девять </v>
      </c>
      <c r="DN122" s="152">
        <f>IF(AND(DK122&gt;15,DK122&lt;20),IF(DK122=16,DL141,IF(DK122=17,DL142,IF(DK122=18,DL143,IF(DK122=19,DL144,)))),"")</f>
      </c>
      <c r="DO122" s="152"/>
      <c r="DP122" s="155"/>
      <c r="DQ122" s="140"/>
      <c r="DR122" s="140"/>
      <c r="DS122" s="140"/>
      <c r="DT122" s="140"/>
      <c r="DU122" s="140"/>
      <c r="DV122" s="140"/>
      <c r="DW122" s="140"/>
      <c r="DX122" s="140"/>
      <c r="DY122" s="140"/>
      <c r="DZ122" s="140"/>
      <c r="EA122" s="140"/>
      <c r="EB122" s="140"/>
      <c r="EC122" s="140"/>
      <c r="ED122" s="140"/>
      <c r="EE122" s="140"/>
      <c r="EF122" s="140"/>
      <c r="EG122" s="140"/>
      <c r="EH122" s="140"/>
      <c r="EI122" s="140"/>
    </row>
    <row r="123" spans="111:139" s="139" customFormat="1" ht="12" customHeight="1">
      <c r="DG123" s="140"/>
      <c r="DH123" s="140"/>
      <c r="DI123" s="158"/>
      <c r="DJ123" s="156"/>
      <c r="DK123" s="152"/>
      <c r="DL123" s="152"/>
      <c r="DM123" s="152">
        <f>DJ122+DJ121*10+DJ120*100</f>
        <v>0</v>
      </c>
      <c r="DN123" s="152">
        <f>IF(DM123=0,"",IF(DJ121=1,"миллионов ",IF(DJ122=1,"миллион ",IF(OR(DJ122=2,DJ122=3,DJ122=4),"миллиона ","миллионов "))))</f>
      </c>
      <c r="DO123" s="152"/>
      <c r="DP123" s="155"/>
      <c r="DQ123" s="140"/>
      <c r="DR123" s="140"/>
      <c r="DS123" s="140"/>
      <c r="DT123" s="140"/>
      <c r="DU123" s="140"/>
      <c r="DV123" s="140"/>
      <c r="DW123" s="140"/>
      <c r="DX123" s="140"/>
      <c r="DY123" s="140"/>
      <c r="DZ123" s="140"/>
      <c r="EA123" s="140"/>
      <c r="EB123" s="140"/>
      <c r="EC123" s="140"/>
      <c r="ED123" s="140"/>
      <c r="EE123" s="140"/>
      <c r="EF123" s="140"/>
      <c r="EG123" s="140"/>
      <c r="EH123" s="140"/>
      <c r="EI123" s="140"/>
    </row>
    <row r="124" spans="111:139" s="139" customFormat="1" ht="12" customHeight="1">
      <c r="DG124" s="140"/>
      <c r="DH124" s="140"/>
      <c r="DI124" s="158">
        <f>TRUNC(DI125/10)</f>
        <v>0</v>
      </c>
      <c r="DJ124" s="156">
        <f>TRUNC(RIGHT(DI124))</f>
        <v>0</v>
      </c>
      <c r="DK124" s="152">
        <f>DJ124</f>
        <v>0</v>
      </c>
      <c r="DL124" s="152"/>
      <c r="DM124" s="152" t="str">
        <f>IF(DJ124=1,DM144,IF(DJ124=2,DO136,IF(DJ124=3,DO137,IF(DJ124=4,DO138,IF(DJ124=5,DO139,IF(DJ124=6,DO140,IF(DJ124=7,DO141,IF(DJ124=8,DO142,DO143))))))))</f>
        <v>девятьсот </v>
      </c>
      <c r="DN124" s="152"/>
      <c r="DO124" s="152"/>
      <c r="DP124" s="155"/>
      <c r="DQ124" s="140"/>
      <c r="DR124" s="140"/>
      <c r="DS124" s="140"/>
      <c r="DT124" s="140"/>
      <c r="DU124" s="140"/>
      <c r="DV124" s="140"/>
      <c r="DW124" s="140"/>
      <c r="DX124" s="140"/>
      <c r="DY124" s="140"/>
      <c r="DZ124" s="140"/>
      <c r="EA124" s="140"/>
      <c r="EB124" s="140"/>
      <c r="EC124" s="140"/>
      <c r="ED124" s="140"/>
      <c r="EE124" s="140"/>
      <c r="EF124" s="140"/>
      <c r="EG124" s="140"/>
      <c r="EH124" s="140"/>
      <c r="EI124" s="140"/>
    </row>
    <row r="125" spans="111:139" s="139" customFormat="1" ht="12" customHeight="1">
      <c r="DG125" s="140"/>
      <c r="DH125" s="140"/>
      <c r="DI125" s="158">
        <f>TRUNC(DI126/10)</f>
        <v>0</v>
      </c>
      <c r="DJ125" s="156">
        <f>TRUNC(RIGHT(DI125))</f>
        <v>0</v>
      </c>
      <c r="DK125" s="152">
        <f>IF(DJ125=1,"",DJ125)</f>
        <v>0</v>
      </c>
      <c r="DL125" s="152"/>
      <c r="DM125" s="157">
        <f>IF(OR(DK125=0,DJ125=1),"",IF(DJ125=2,DM136,IF(DJ125=3,DM137,IF(DJ125=4,DM138,IF(DJ125=5,DM139,IF(DJ125=6,DM140,IF(DJ125=7,DM141,IF(DJ125=8,DM142,DM143))))))))</f>
      </c>
      <c r="DN125" s="152"/>
      <c r="DO125" s="152"/>
      <c r="DP125" s="155"/>
      <c r="DQ125" s="140"/>
      <c r="DR125" s="140"/>
      <c r="DS125" s="140"/>
      <c r="DT125" s="140"/>
      <c r="DU125" s="140"/>
      <c r="DV125" s="140"/>
      <c r="DW125" s="140"/>
      <c r="DX125" s="140"/>
      <c r="DY125" s="140"/>
      <c r="DZ125" s="140"/>
      <c r="EA125" s="140"/>
      <c r="EB125" s="140"/>
      <c r="EC125" s="140"/>
      <c r="ED125" s="140"/>
      <c r="EE125" s="140"/>
      <c r="EF125" s="140"/>
      <c r="EG125" s="140"/>
      <c r="EH125" s="140"/>
      <c r="EI125" s="140"/>
    </row>
    <row r="126" spans="111:139" s="139" customFormat="1" ht="12" customHeight="1">
      <c r="DG126" s="140"/>
      <c r="DH126" s="140"/>
      <c r="DI126" s="158">
        <f>TRUNC(DI128/10)</f>
        <v>0</v>
      </c>
      <c r="DJ126" s="156">
        <f>TRUNC(RIGHT(DI126))</f>
        <v>0</v>
      </c>
      <c r="DK126" s="152">
        <f>IF(DJ125=1,DJ126+10,IF(DJ126=0,0,DJ126))</f>
        <v>0</v>
      </c>
      <c r="DL126" s="152">
        <f>IF(AND(DK126&gt;9,DK126&lt;16),IF(DK126=10,DL135,IF(DK126=11,DL136,IF(DK126=12,DL137,IF(DK126=13,DL138,IF(DK126=14,DL139,IF(DK126=15,DL140,)))))),"")</f>
      </c>
      <c r="DM126" s="157" t="str">
        <f>IF(DJ126=1,DJ135,IF(DJ126=2,DJ136,IF(DJ126=3,DI137,IF(DJ126=4,DI138,IF(DJ126=5,DI139,IF(DJ126=6,DI140,IF(DJ126=7,DI141,IF(DJ126=8,DI142,DI143))))))))</f>
        <v>девять </v>
      </c>
      <c r="DN126" s="152">
        <f>IF(AND(DK126&gt;15,DK126&lt;20),IF(DK126=16,DL141,IF(DK126=17,DL142,IF(DK126=18,DL143,IF(DK126=19,DL144,)))),"")</f>
      </c>
      <c r="DO126" s="152"/>
      <c r="DP126" s="155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  <c r="EA126" s="140"/>
      <c r="EB126" s="140"/>
      <c r="EC126" s="140"/>
      <c r="ED126" s="140"/>
      <c r="EE126" s="140"/>
      <c r="EF126" s="140"/>
      <c r="EG126" s="140"/>
      <c r="EH126" s="140"/>
      <c r="EI126" s="140"/>
    </row>
    <row r="127" spans="111:139" s="139" customFormat="1" ht="12" customHeight="1">
      <c r="DG127" s="140"/>
      <c r="DH127" s="140"/>
      <c r="DI127" s="158"/>
      <c r="DJ127" s="156"/>
      <c r="DK127" s="152"/>
      <c r="DL127" s="152"/>
      <c r="DM127" s="157">
        <f>DJ124*100+DJ125*10+DJ126</f>
        <v>0</v>
      </c>
      <c r="DN127" s="152">
        <f>IF(DM127=0,"",IF(DJ125=1,"тысяч ",IF(DJ126=1,"тысяча ",IF(OR(DJ126=2,DJ126=3,DJ126=4),"тысячи ","тысяч "))))</f>
      </c>
      <c r="DO127" s="152"/>
      <c r="DP127" s="155"/>
      <c r="DQ127" s="140"/>
      <c r="DR127" s="140"/>
      <c r="DS127" s="140"/>
      <c r="DT127" s="140"/>
      <c r="DU127" s="140"/>
      <c r="DV127" s="140"/>
      <c r="DW127" s="140"/>
      <c r="DX127" s="140"/>
      <c r="DY127" s="140"/>
      <c r="DZ127" s="140"/>
      <c r="EA127" s="140"/>
      <c r="EB127" s="140"/>
      <c r="EC127" s="140"/>
      <c r="ED127" s="140"/>
      <c r="EE127" s="140"/>
      <c r="EF127" s="140"/>
      <c r="EG127" s="140"/>
      <c r="EH127" s="140"/>
      <c r="EI127" s="140"/>
    </row>
    <row r="128" spans="111:139" s="139" customFormat="1" ht="12" customHeight="1">
      <c r="DG128" s="140"/>
      <c r="DH128" s="140"/>
      <c r="DI128" s="158">
        <f>TRUNC(DI129/10)</f>
        <v>0</v>
      </c>
      <c r="DJ128" s="156">
        <f>TRUNC(RIGHT(DI128))</f>
        <v>0</v>
      </c>
      <c r="DK128" s="152">
        <f>DJ128</f>
        <v>0</v>
      </c>
      <c r="DL128" s="152"/>
      <c r="DM128" s="152" t="str">
        <f>IF(DJ128=1,DM144,IF(DJ128=2,DO136,IF(DJ128=3,DO137,IF(DJ128=4,DO138,IF(DJ128=5,DO139,IF(DJ128=6,DO140,IF(DJ128=7,DO141,IF(DJ128=8,DO142,DO143))))))))</f>
        <v>девятьсот </v>
      </c>
      <c r="DN128" s="152"/>
      <c r="DO128" s="152"/>
      <c r="DP128" s="155"/>
      <c r="DQ128" s="140"/>
      <c r="DR128" s="140"/>
      <c r="DS128" s="140"/>
      <c r="DT128" s="140"/>
      <c r="DU128" s="140"/>
      <c r="DV128" s="140"/>
      <c r="DW128" s="140"/>
      <c r="DX128" s="140"/>
      <c r="DY128" s="140"/>
      <c r="DZ128" s="140"/>
      <c r="EA128" s="140"/>
      <c r="EB128" s="140"/>
      <c r="EC128" s="140"/>
      <c r="ED128" s="140"/>
      <c r="EE128" s="140"/>
      <c r="EF128" s="140"/>
      <c r="EG128" s="140"/>
      <c r="EH128" s="140"/>
      <c r="EI128" s="140"/>
    </row>
    <row r="129" spans="111:139" s="139" customFormat="1" ht="12" customHeight="1">
      <c r="DG129" s="140"/>
      <c r="DH129" s="140"/>
      <c r="DI129" s="158">
        <f>TRUNC(DI130/10)</f>
        <v>0</v>
      </c>
      <c r="DJ129" s="152">
        <f>TRUNC(RIGHT(DI129))</f>
        <v>0</v>
      </c>
      <c r="DK129" s="152">
        <f>IF(DJ129=1,"",DJ129)</f>
        <v>0</v>
      </c>
      <c r="DL129" s="152"/>
      <c r="DM129" s="157">
        <f>IF(OR(DK129=0,DJ129=1),"",IF(DK129=2,DM136,IF(DK129=3,DM137,IF(DK129=4,DM138,IF(DK129=5,DM139,IF(DK129=6,DM140,IF(DK129=7,DM141,IF(DK129=8,DM142,DM143))))))))</f>
      </c>
      <c r="DN129" s="152"/>
      <c r="DO129" s="156"/>
      <c r="DP129" s="155"/>
      <c r="DQ129" s="140"/>
      <c r="DR129" s="140"/>
      <c r="DS129" s="140"/>
      <c r="DT129" s="140"/>
      <c r="DU129" s="140"/>
      <c r="DV129" s="140"/>
      <c r="DW129" s="140"/>
      <c r="DX129" s="140"/>
      <c r="DY129" s="140"/>
      <c r="DZ129" s="140"/>
      <c r="EA129" s="140"/>
      <c r="EB129" s="140"/>
      <c r="EC129" s="140"/>
      <c r="ED129" s="140"/>
      <c r="EE129" s="140"/>
      <c r="EF129" s="140"/>
      <c r="EG129" s="140"/>
      <c r="EH129" s="140"/>
      <c r="EI129" s="140"/>
    </row>
    <row r="130" spans="111:139" s="139" customFormat="1" ht="12" customHeight="1">
      <c r="DG130" s="140"/>
      <c r="DH130" s="140"/>
      <c r="DI130" s="158">
        <f>DM114</f>
        <v>0</v>
      </c>
      <c r="DJ130" s="156">
        <f>TRUNC(RIGHT(DI130))</f>
        <v>0</v>
      </c>
      <c r="DK130" s="152">
        <f>IF(DJ129=1,DJ130+10,IF(DJ130=0,0,DJ130))</f>
        <v>0</v>
      </c>
      <c r="DL130" s="152">
        <f>IF(AND(DK130&gt;9,DK130&lt;16),IF(DK130=10,DL135,IF(DK130=11,DL136,IF(DK130=12,DL137,IF(DK130=13,DL138,IF(DK130=14,DL139,IF(DK130=15,DL140,)))))),"")</f>
      </c>
      <c r="DM130" s="157" t="str">
        <f>IF(DJ130=1,DI135,IF(DJ130=2,DI136,IF(DJ130=3,DI137,IF(DJ130=4,DI138,IF(DJ130=5,DI139,IF(DJ130=6,DI140,IF(DJ130=7,DI141,IF(DJ130=8,DI142,DI143))))))))</f>
        <v>девять </v>
      </c>
      <c r="DN130" s="152">
        <f>IF(AND(DK130&gt;15,DK130&lt;20),IF(DK130=16,DL141,IF(DK130=17,DL142,IF(DK130=18,DL143,IF(DK130=19,DL144,)))),"")</f>
      </c>
      <c r="DO130" s="156"/>
      <c r="DP130" s="155"/>
      <c r="DQ130" s="140"/>
      <c r="DR130" s="140"/>
      <c r="DS130" s="140"/>
      <c r="DT130" s="140"/>
      <c r="DU130" s="140"/>
      <c r="DV130" s="140"/>
      <c r="DW130" s="140"/>
      <c r="DX130" s="140"/>
      <c r="DY130" s="140"/>
      <c r="DZ130" s="140"/>
      <c r="EA130" s="140"/>
      <c r="EB130" s="140"/>
      <c r="EC130" s="140"/>
      <c r="ED130" s="140"/>
      <c r="EE130" s="140"/>
      <c r="EF130" s="140"/>
      <c r="EG130" s="140"/>
      <c r="EH130" s="140"/>
      <c r="EI130" s="140"/>
    </row>
    <row r="131" spans="111:139" s="139" customFormat="1" ht="12" customHeight="1">
      <c r="DG131" s="140"/>
      <c r="DH131" s="140"/>
      <c r="DI131" s="158"/>
      <c r="DJ131" s="152"/>
      <c r="DK131" s="156"/>
      <c r="DL131" s="152"/>
      <c r="DM131" s="157">
        <f>DJ128*100+DJ129*10+DJ130</f>
        <v>0</v>
      </c>
      <c r="DN131" s="152" t="str">
        <f>IF(DM131+DM127+DM123+DM119=0,"ноль рублей ",IF(DK130=1,"рубль ",IF(OR(DK130=2,DK130=3,DK130=4),"рубля ","рублей ")))</f>
        <v>ноль рублей </v>
      </c>
      <c r="DO131" s="156"/>
      <c r="DP131" s="155"/>
      <c r="DQ131" s="140"/>
      <c r="DR131" s="140"/>
      <c r="DS131" s="140"/>
      <c r="DT131" s="140"/>
      <c r="DU131" s="140"/>
      <c r="DV131" s="140"/>
      <c r="DW131" s="140"/>
      <c r="DX131" s="140"/>
      <c r="DY131" s="140"/>
      <c r="DZ131" s="140"/>
      <c r="EA131" s="140"/>
      <c r="EB131" s="140"/>
      <c r="EC131" s="140"/>
      <c r="ED131" s="140"/>
      <c r="EE131" s="140"/>
      <c r="EF131" s="140"/>
      <c r="EG131" s="140"/>
      <c r="EH131" s="140"/>
      <c r="EI131" s="140"/>
    </row>
    <row r="132" spans="111:139" s="139" customFormat="1" ht="12" customHeight="1">
      <c r="DG132" s="140"/>
      <c r="DH132" s="140"/>
      <c r="DI132" s="156">
        <f>ROUND(100*(DM103-DM114),0)</f>
        <v>0</v>
      </c>
      <c r="DJ132" s="152"/>
      <c r="DK132" s="156">
        <f>TRUNC(DI132/10)</f>
        <v>0</v>
      </c>
      <c r="DL132" s="152"/>
      <c r="DM132" s="157">
        <f>IF(OR(DK132=1,DK132=0),"",IF(DK132=2,DM136,IF(DK132=3,DM137,IF(DK132=4,DM138,IF(DK132=5,DM139,IF(DK132=6,DM140,IF(DK132=7,DM141,IF(DK132=8,DM142,DM143))))))))</f>
      </c>
      <c r="DN132" s="152"/>
      <c r="DO132" s="152"/>
      <c r="DP132" s="155"/>
      <c r="DQ132" s="140"/>
      <c r="DR132" s="140"/>
      <c r="DS132" s="140"/>
      <c r="DT132" s="140"/>
      <c r="DU132" s="140"/>
      <c r="DV132" s="140"/>
      <c r="DW132" s="140"/>
      <c r="DX132" s="140"/>
      <c r="DY132" s="140"/>
      <c r="DZ132" s="140"/>
      <c r="EA132" s="140"/>
      <c r="EB132" s="140"/>
      <c r="EC132" s="140"/>
      <c r="ED132" s="140"/>
      <c r="EE132" s="140"/>
      <c r="EF132" s="140"/>
      <c r="EG132" s="140"/>
      <c r="EH132" s="140"/>
      <c r="EI132" s="140"/>
    </row>
    <row r="133" spans="111:139" s="139" customFormat="1" ht="12" customHeight="1">
      <c r="DG133" s="140"/>
      <c r="DH133" s="140"/>
      <c r="DI133" s="152"/>
      <c r="DJ133" s="152"/>
      <c r="DK133" s="156">
        <f>TRUNC(DI132-DK132*10)</f>
        <v>0</v>
      </c>
      <c r="DL133" s="152"/>
      <c r="DM133" s="157" t="str">
        <f>IF(DK133=1,DJ135,IF(DK133=2,DJ136,IF(DK133=3,DI137,IF(DK133=4,DI138,IF(DK133=5,DI139,IF(DK133=6,DI140,IF(DK133=7,DI141,IF(DK133=8,DI142,DI143))))))))</f>
        <v>девять </v>
      </c>
      <c r="DN133" s="152"/>
      <c r="DO133" s="152"/>
      <c r="DP133" s="155"/>
      <c r="DQ133" s="140"/>
      <c r="DR133" s="140"/>
      <c r="DS133" s="140"/>
      <c r="DT133" s="140"/>
      <c r="DU133" s="140"/>
      <c r="DV133" s="140"/>
      <c r="DW133" s="140"/>
      <c r="DX133" s="140"/>
      <c r="DY133" s="140"/>
      <c r="DZ133" s="140"/>
      <c r="EA133" s="140"/>
      <c r="EB133" s="140"/>
      <c r="EC133" s="140"/>
      <c r="ED133" s="140"/>
      <c r="EE133" s="140"/>
      <c r="EF133" s="140"/>
      <c r="EG133" s="140"/>
      <c r="EH133" s="140"/>
      <c r="EI133" s="140"/>
    </row>
    <row r="134" spans="111:139" s="139" customFormat="1" ht="12" customHeight="1">
      <c r="DG134" s="140"/>
      <c r="DH134" s="140"/>
      <c r="DI134" s="152"/>
      <c r="DJ134" s="152"/>
      <c r="DK134" s="152"/>
      <c r="DL134" s="152"/>
      <c r="DM134" s="152"/>
      <c r="DN134" s="152" t="s">
        <v>75</v>
      </c>
      <c r="DO134" s="152"/>
      <c r="DP134" s="155"/>
      <c r="DQ134" s="140"/>
      <c r="DR134" s="140"/>
      <c r="DS134" s="140"/>
      <c r="DT134" s="140"/>
      <c r="DU134" s="140"/>
      <c r="DV134" s="140"/>
      <c r="DW134" s="140"/>
      <c r="DX134" s="140"/>
      <c r="DY134" s="140"/>
      <c r="DZ134" s="140"/>
      <c r="EA134" s="140"/>
      <c r="EB134" s="140"/>
      <c r="EC134" s="140"/>
      <c r="ED134" s="140"/>
      <c r="EE134" s="140"/>
      <c r="EF134" s="140"/>
      <c r="EG134" s="140"/>
      <c r="EH134" s="140"/>
      <c r="EI134" s="140"/>
    </row>
    <row r="135" spans="111:139" s="139" customFormat="1" ht="12" customHeight="1">
      <c r="DG135" s="140"/>
      <c r="DH135" s="140"/>
      <c r="DI135" s="152" t="s">
        <v>76</v>
      </c>
      <c r="DJ135" s="152" t="s">
        <v>77</v>
      </c>
      <c r="DK135" s="152"/>
      <c r="DL135" s="152" t="s">
        <v>78</v>
      </c>
      <c r="DM135" s="152"/>
      <c r="DN135" s="152"/>
      <c r="DO135" s="152"/>
      <c r="DP135" s="155"/>
      <c r="DQ135" s="140"/>
      <c r="DR135" s="140"/>
      <c r="DS135" s="140"/>
      <c r="DT135" s="140"/>
      <c r="DU135" s="140"/>
      <c r="DV135" s="140"/>
      <c r="DW135" s="140"/>
      <c r="DX135" s="140"/>
      <c r="DY135" s="140"/>
      <c r="DZ135" s="140"/>
      <c r="EA135" s="140"/>
      <c r="EB135" s="140"/>
      <c r="EC135" s="140"/>
      <c r="ED135" s="140"/>
      <c r="EE135" s="140"/>
      <c r="EF135" s="140"/>
      <c r="EG135" s="140"/>
      <c r="EH135" s="140"/>
      <c r="EI135" s="140"/>
    </row>
    <row r="136" spans="111:139" s="139" customFormat="1" ht="12" customHeight="1">
      <c r="DG136" s="140"/>
      <c r="DH136" s="140"/>
      <c r="DI136" s="152" t="s">
        <v>79</v>
      </c>
      <c r="DJ136" s="152" t="s">
        <v>80</v>
      </c>
      <c r="DK136" s="152"/>
      <c r="DL136" s="152" t="s">
        <v>81</v>
      </c>
      <c r="DM136" s="152" t="s">
        <v>82</v>
      </c>
      <c r="DN136" s="152"/>
      <c r="DO136" s="152" t="s">
        <v>83</v>
      </c>
      <c r="DP136" s="155"/>
      <c r="DQ136" s="140"/>
      <c r="DR136" s="140"/>
      <c r="DS136" s="140"/>
      <c r="DT136" s="140"/>
      <c r="DU136" s="140"/>
      <c r="DV136" s="140"/>
      <c r="DW136" s="140"/>
      <c r="DX136" s="140"/>
      <c r="DY136" s="140"/>
      <c r="DZ136" s="140"/>
      <c r="EA136" s="140"/>
      <c r="EB136" s="140"/>
      <c r="EC136" s="140"/>
      <c r="ED136" s="140"/>
      <c r="EE136" s="140"/>
      <c r="EF136" s="140"/>
      <c r="EG136" s="140"/>
      <c r="EH136" s="140"/>
      <c r="EI136" s="140"/>
    </row>
    <row r="137" spans="111:139" s="139" customFormat="1" ht="12" customHeight="1">
      <c r="DG137" s="140"/>
      <c r="DH137" s="140"/>
      <c r="DI137" s="152" t="s">
        <v>84</v>
      </c>
      <c r="DJ137" s="152"/>
      <c r="DK137" s="152"/>
      <c r="DL137" s="152" t="s">
        <v>85</v>
      </c>
      <c r="DM137" s="152" t="s">
        <v>86</v>
      </c>
      <c r="DN137" s="152"/>
      <c r="DO137" s="152" t="s">
        <v>87</v>
      </c>
      <c r="DP137" s="155"/>
      <c r="DQ137" s="140"/>
      <c r="DR137" s="140"/>
      <c r="DS137" s="140"/>
      <c r="DT137" s="140"/>
      <c r="DU137" s="140"/>
      <c r="DV137" s="140"/>
      <c r="DW137" s="140"/>
      <c r="DX137" s="140"/>
      <c r="DY137" s="140"/>
      <c r="DZ137" s="140"/>
      <c r="EA137" s="140"/>
      <c r="EB137" s="140"/>
      <c r="EC137" s="140"/>
      <c r="ED137" s="140"/>
      <c r="EE137" s="140"/>
      <c r="EF137" s="140"/>
      <c r="EG137" s="140"/>
      <c r="EH137" s="140"/>
      <c r="EI137" s="140"/>
    </row>
    <row r="138" spans="111:139" s="139" customFormat="1" ht="12" customHeight="1">
      <c r="DG138" s="140"/>
      <c r="DH138" s="140"/>
      <c r="DI138" s="152" t="s">
        <v>88</v>
      </c>
      <c r="DJ138" s="152"/>
      <c r="DK138" s="152"/>
      <c r="DL138" s="152" t="s">
        <v>89</v>
      </c>
      <c r="DM138" s="152" t="s">
        <v>90</v>
      </c>
      <c r="DN138" s="152"/>
      <c r="DO138" s="152" t="s">
        <v>91</v>
      </c>
      <c r="DP138" s="155"/>
      <c r="DQ138" s="140"/>
      <c r="DR138" s="140"/>
      <c r="DS138" s="140"/>
      <c r="DT138" s="140"/>
      <c r="DU138" s="140"/>
      <c r="DV138" s="140"/>
      <c r="DW138" s="140"/>
      <c r="DX138" s="140"/>
      <c r="DY138" s="140"/>
      <c r="DZ138" s="140"/>
      <c r="EA138" s="140"/>
      <c r="EB138" s="140"/>
      <c r="EC138" s="140"/>
      <c r="ED138" s="140"/>
      <c r="EE138" s="140"/>
      <c r="EF138" s="140"/>
      <c r="EG138" s="140"/>
      <c r="EH138" s="140"/>
      <c r="EI138" s="140"/>
    </row>
    <row r="139" spans="111:139" s="139" customFormat="1" ht="12" customHeight="1">
      <c r="DG139" s="140"/>
      <c r="DH139" s="140"/>
      <c r="DI139" s="152" t="s">
        <v>92</v>
      </c>
      <c r="DJ139" s="152"/>
      <c r="DK139" s="152"/>
      <c r="DL139" s="152" t="s">
        <v>93</v>
      </c>
      <c r="DM139" s="152" t="s">
        <v>94</v>
      </c>
      <c r="DN139" s="152"/>
      <c r="DO139" s="152" t="s">
        <v>95</v>
      </c>
      <c r="DP139" s="155"/>
      <c r="DQ139" s="140"/>
      <c r="DR139" s="140"/>
      <c r="DS139" s="140"/>
      <c r="DT139" s="140"/>
      <c r="DU139" s="140"/>
      <c r="DV139" s="140"/>
      <c r="DW139" s="140"/>
      <c r="DX139" s="140"/>
      <c r="DY139" s="140"/>
      <c r="DZ139" s="140"/>
      <c r="EA139" s="140"/>
      <c r="EB139" s="140"/>
      <c r="EC139" s="140"/>
      <c r="ED139" s="140"/>
      <c r="EE139" s="140"/>
      <c r="EF139" s="140"/>
      <c r="EG139" s="140"/>
      <c r="EH139" s="140"/>
      <c r="EI139" s="140"/>
    </row>
    <row r="140" spans="111:139" s="139" customFormat="1" ht="12" customHeight="1">
      <c r="DG140" s="140"/>
      <c r="DH140" s="140"/>
      <c r="DI140" s="152" t="s">
        <v>96</v>
      </c>
      <c r="DJ140" s="152"/>
      <c r="DK140" s="152"/>
      <c r="DL140" s="152" t="s">
        <v>97</v>
      </c>
      <c r="DM140" s="152" t="s">
        <v>98</v>
      </c>
      <c r="DN140" s="152"/>
      <c r="DO140" s="152" t="s">
        <v>99</v>
      </c>
      <c r="DP140" s="155"/>
      <c r="DQ140" s="140"/>
      <c r="DR140" s="140"/>
      <c r="DS140" s="140"/>
      <c r="DT140" s="140"/>
      <c r="DU140" s="140"/>
      <c r="DV140" s="140"/>
      <c r="DW140" s="140"/>
      <c r="DX140" s="140"/>
      <c r="DY140" s="140"/>
      <c r="DZ140" s="140"/>
      <c r="EA140" s="140"/>
      <c r="EB140" s="140"/>
      <c r="EC140" s="140"/>
      <c r="ED140" s="140"/>
      <c r="EE140" s="140"/>
      <c r="EF140" s="140"/>
      <c r="EG140" s="140"/>
      <c r="EH140" s="140"/>
      <c r="EI140" s="140"/>
    </row>
    <row r="141" spans="111:139" s="139" customFormat="1" ht="12" customHeight="1">
      <c r="DG141" s="140"/>
      <c r="DH141" s="140"/>
      <c r="DI141" s="152" t="s">
        <v>100</v>
      </c>
      <c r="DJ141" s="152"/>
      <c r="DK141" s="152"/>
      <c r="DL141" s="152" t="s">
        <v>101</v>
      </c>
      <c r="DM141" s="152" t="s">
        <v>102</v>
      </c>
      <c r="DN141" s="152"/>
      <c r="DO141" s="152" t="s">
        <v>103</v>
      </c>
      <c r="DP141" s="155"/>
      <c r="DQ141" s="140"/>
      <c r="DR141" s="140"/>
      <c r="DS141" s="140"/>
      <c r="DT141" s="140"/>
      <c r="DU141" s="140"/>
      <c r="DV141" s="140"/>
      <c r="DW141" s="140"/>
      <c r="DX141" s="140"/>
      <c r="DY141" s="140"/>
      <c r="DZ141" s="140"/>
      <c r="EA141" s="140"/>
      <c r="EB141" s="140"/>
      <c r="EC141" s="140"/>
      <c r="ED141" s="140"/>
      <c r="EE141" s="140"/>
      <c r="EF141" s="140"/>
      <c r="EG141" s="140"/>
      <c r="EH141" s="140"/>
      <c r="EI141" s="140"/>
    </row>
    <row r="142" spans="111:139" s="139" customFormat="1" ht="12" customHeight="1">
      <c r="DG142" s="140"/>
      <c r="DH142" s="140"/>
      <c r="DI142" s="159" t="s">
        <v>104</v>
      </c>
      <c r="DJ142" s="152"/>
      <c r="DK142" s="152"/>
      <c r="DL142" s="152" t="s">
        <v>105</v>
      </c>
      <c r="DM142" s="152" t="s">
        <v>106</v>
      </c>
      <c r="DN142" s="152"/>
      <c r="DO142" s="152" t="s">
        <v>107</v>
      </c>
      <c r="DP142" s="155"/>
      <c r="DQ142" s="140"/>
      <c r="DR142" s="140"/>
      <c r="DS142" s="140"/>
      <c r="DT142" s="140"/>
      <c r="DU142" s="140"/>
      <c r="DV142" s="140"/>
      <c r="DW142" s="140"/>
      <c r="DX142" s="140"/>
      <c r="DY142" s="140"/>
      <c r="DZ142" s="140"/>
      <c r="EA142" s="140"/>
      <c r="EB142" s="140"/>
      <c r="EC142" s="140"/>
      <c r="ED142" s="140"/>
      <c r="EE142" s="140"/>
      <c r="EF142" s="140"/>
      <c r="EG142" s="140"/>
      <c r="EH142" s="140"/>
      <c r="EI142" s="140"/>
    </row>
    <row r="143" spans="111:139" s="139" customFormat="1" ht="12" customHeight="1">
      <c r="DG143" s="140"/>
      <c r="DH143" s="140"/>
      <c r="DI143" s="152" t="s">
        <v>108</v>
      </c>
      <c r="DJ143" s="152"/>
      <c r="DK143" s="152"/>
      <c r="DL143" s="152" t="s">
        <v>109</v>
      </c>
      <c r="DM143" s="152" t="s">
        <v>110</v>
      </c>
      <c r="DN143" s="152"/>
      <c r="DO143" s="152" t="s">
        <v>111</v>
      </c>
      <c r="DP143" s="155"/>
      <c r="DQ143" s="140"/>
      <c r="DR143" s="140"/>
      <c r="DS143" s="140"/>
      <c r="DT143" s="140"/>
      <c r="DU143" s="140"/>
      <c r="DV143" s="140"/>
      <c r="DW143" s="140"/>
      <c r="DX143" s="140"/>
      <c r="DY143" s="140"/>
      <c r="DZ143" s="140"/>
      <c r="EA143" s="140"/>
      <c r="EB143" s="140"/>
      <c r="EC143" s="140"/>
      <c r="ED143" s="140"/>
      <c r="EE143" s="140"/>
      <c r="EF143" s="140"/>
      <c r="EG143" s="140"/>
      <c r="EH143" s="140"/>
      <c r="EI143" s="140"/>
    </row>
    <row r="144" spans="111:139" s="139" customFormat="1" ht="12" customHeight="1">
      <c r="DG144" s="140"/>
      <c r="DH144" s="140"/>
      <c r="DI144" s="152"/>
      <c r="DJ144" s="152"/>
      <c r="DK144" s="152"/>
      <c r="DL144" s="152" t="s">
        <v>112</v>
      </c>
      <c r="DM144" s="152" t="s">
        <v>113</v>
      </c>
      <c r="DN144" s="152"/>
      <c r="DO144" s="152"/>
      <c r="DP144" s="155"/>
      <c r="DQ144" s="140"/>
      <c r="DR144" s="140"/>
      <c r="DS144" s="140"/>
      <c r="DT144" s="140"/>
      <c r="DU144" s="140"/>
      <c r="DV144" s="140"/>
      <c r="DW144" s="140"/>
      <c r="DX144" s="140"/>
      <c r="DY144" s="140"/>
      <c r="DZ144" s="140"/>
      <c r="EA144" s="140"/>
      <c r="EB144" s="140"/>
      <c r="EC144" s="140"/>
      <c r="ED144" s="140"/>
      <c r="EE144" s="140"/>
      <c r="EF144" s="140"/>
      <c r="EG144" s="140"/>
      <c r="EH144" s="140"/>
      <c r="EI144" s="140"/>
    </row>
    <row r="145" spans="111:139" s="139" customFormat="1" ht="12" customHeight="1">
      <c r="DG145" s="140"/>
      <c r="DH145" s="140"/>
      <c r="DI145" s="141"/>
      <c r="DJ145" s="142"/>
      <c r="DK145" s="142"/>
      <c r="DL145" s="142"/>
      <c r="DM145" s="143">
        <f>AH60</f>
        <v>0</v>
      </c>
      <c r="DN145" s="141"/>
      <c r="DO145" s="144"/>
      <c r="DP145" s="145"/>
      <c r="DQ145" s="146"/>
      <c r="DR145" s="146"/>
      <c r="DS145" s="140"/>
      <c r="DT145" s="140"/>
      <c r="DU145" s="140"/>
      <c r="DV145" s="140"/>
      <c r="DW145" s="140"/>
      <c r="DX145" s="140"/>
      <c r="DY145" s="140"/>
      <c r="DZ145" s="140"/>
      <c r="EA145" s="140"/>
      <c r="EB145" s="140"/>
      <c r="EC145" s="140"/>
      <c r="ED145" s="140"/>
      <c r="EE145" s="140"/>
      <c r="EF145" s="140"/>
      <c r="EG145" s="140"/>
      <c r="EH145" s="140"/>
      <c r="EI145" s="140"/>
    </row>
    <row r="146" spans="111:139" s="139" customFormat="1" ht="12" customHeight="1">
      <c r="DG146" s="140"/>
      <c r="DH146" s="140"/>
      <c r="DI146" s="147" t="s">
        <v>70</v>
      </c>
      <c r="DJ146" s="148" t="str">
        <f>SUBSTITUTE(DJ148,DN152,DN153,1)</f>
        <v>Ноль рублей </v>
      </c>
      <c r="DK146" s="147"/>
      <c r="DL146" s="147"/>
      <c r="DM146" s="149"/>
      <c r="DN146" s="147"/>
      <c r="DO146" s="147"/>
      <c r="DP146" s="145"/>
      <c r="DQ146" s="146"/>
      <c r="DR146" s="146"/>
      <c r="DS146" s="140"/>
      <c r="DT146" s="140"/>
      <c r="DU146" s="140"/>
      <c r="DV146" s="140"/>
      <c r="DW146" s="140"/>
      <c r="DX146" s="140"/>
      <c r="DY146" s="140"/>
      <c r="DZ146" s="140"/>
      <c r="EA146" s="140"/>
      <c r="EB146" s="140"/>
      <c r="EC146" s="140"/>
      <c r="ED146" s="140"/>
      <c r="EE146" s="140"/>
      <c r="EF146" s="140"/>
      <c r="EG146" s="140"/>
      <c r="EH146" s="140"/>
      <c r="EI146" s="140"/>
    </row>
    <row r="147" spans="111:139" s="139" customFormat="1" ht="12" customHeight="1">
      <c r="DG147" s="140"/>
      <c r="DH147" s="140"/>
      <c r="DI147" s="147" t="s">
        <v>71</v>
      </c>
      <c r="DJ147" s="148" t="str">
        <f>SUBSTITUTE(DJ149,DN152,DN153,1)</f>
        <v>Ноль рублей </v>
      </c>
      <c r="DK147" s="147"/>
      <c r="DL147" s="147"/>
      <c r="DM147" s="147"/>
      <c r="DN147" s="147"/>
      <c r="DO147" s="147"/>
      <c r="DP147" s="145"/>
      <c r="DQ147" s="146"/>
      <c r="DR147" s="146"/>
      <c r="DS147" s="140"/>
      <c r="DT147" s="140"/>
      <c r="DU147" s="140"/>
      <c r="DV147" s="140"/>
      <c r="DW147" s="140"/>
      <c r="DX147" s="140"/>
      <c r="DY147" s="140"/>
      <c r="DZ147" s="140"/>
      <c r="EA147" s="140"/>
      <c r="EB147" s="140"/>
      <c r="EC147" s="140"/>
      <c r="ED147" s="140"/>
      <c r="EE147" s="140"/>
      <c r="EF147" s="140"/>
      <c r="EG147" s="140"/>
      <c r="EH147" s="140"/>
      <c r="EI147" s="140"/>
    </row>
    <row r="148" spans="111:139" s="139" customFormat="1" ht="12" customHeight="1">
      <c r="DG148" s="140"/>
      <c r="DH148" s="140"/>
      <c r="DI148" s="147" t="s">
        <v>72</v>
      </c>
      <c r="DJ148" s="148" t="str">
        <f>CONCATENATE(DI151,DI152,DI153,DI154,DI155)</f>
        <v>ноль рублей </v>
      </c>
      <c r="DK148" s="147"/>
      <c r="DL148" s="147"/>
      <c r="DM148" s="147"/>
      <c r="DN148" s="147"/>
      <c r="DO148" s="147"/>
      <c r="DP148" s="147"/>
      <c r="DQ148" s="150"/>
      <c r="DR148" s="150"/>
      <c r="DS148" s="140"/>
      <c r="DT148" s="140"/>
      <c r="DU148" s="140"/>
      <c r="DV148" s="140"/>
      <c r="DW148" s="140"/>
      <c r="DX148" s="140"/>
      <c r="DY148" s="140"/>
      <c r="DZ148" s="140"/>
      <c r="EA148" s="140"/>
      <c r="EB148" s="140"/>
      <c r="EC148" s="140"/>
      <c r="ED148" s="140"/>
      <c r="EE148" s="140"/>
      <c r="EF148" s="140"/>
      <c r="EG148" s="140"/>
      <c r="EH148" s="140"/>
      <c r="EI148" s="140"/>
    </row>
    <row r="149" spans="111:139" s="139" customFormat="1" ht="12" customHeight="1">
      <c r="DG149" s="140"/>
      <c r="DH149" s="140"/>
      <c r="DI149" s="147" t="s">
        <v>73</v>
      </c>
      <c r="DJ149" s="148" t="str">
        <f>CONCATENATE(DI151,DI152,DI153,DI154,DI155,DJ151,DJ152,DK152)</f>
        <v>ноль рублей </v>
      </c>
      <c r="DK149" s="147"/>
      <c r="DL149" s="147"/>
      <c r="DM149" s="147"/>
      <c r="DN149" s="148"/>
      <c r="DO149" s="148"/>
      <c r="DP149" s="147"/>
      <c r="DQ149" s="150"/>
      <c r="DR149" s="150"/>
      <c r="DS149" s="140"/>
      <c r="DT149" s="140"/>
      <c r="DU149" s="140"/>
      <c r="DV149" s="140"/>
      <c r="DW149" s="140"/>
      <c r="DX149" s="140"/>
      <c r="DY149" s="140"/>
      <c r="DZ149" s="140"/>
      <c r="EA149" s="140"/>
      <c r="EB149" s="140"/>
      <c r="EC149" s="140"/>
      <c r="ED149" s="140"/>
      <c r="EE149" s="140"/>
      <c r="EF149" s="140"/>
      <c r="EG149" s="140"/>
      <c r="EH149" s="140"/>
      <c r="EI149" s="140"/>
    </row>
    <row r="150" spans="111:139" s="139" customFormat="1" ht="12" customHeight="1">
      <c r="DG150" s="140"/>
      <c r="DH150" s="140"/>
      <c r="DI150" s="141"/>
      <c r="DJ150" s="141"/>
      <c r="DK150" s="141"/>
      <c r="DL150" s="151"/>
      <c r="DM150" s="141"/>
      <c r="DN150" s="141"/>
      <c r="DO150" s="141"/>
      <c r="DP150" s="147"/>
      <c r="DQ150" s="150"/>
      <c r="DR150" s="150"/>
      <c r="DS150" s="140"/>
      <c r="DT150" s="140"/>
      <c r="DU150" s="140"/>
      <c r="DV150" s="140"/>
      <c r="DW150" s="140"/>
      <c r="DX150" s="140"/>
      <c r="DY150" s="140"/>
      <c r="DZ150" s="140"/>
      <c r="EA150" s="140"/>
      <c r="EB150" s="140"/>
      <c r="EC150" s="140"/>
      <c r="ED150" s="140"/>
      <c r="EE150" s="140"/>
      <c r="EF150" s="140"/>
      <c r="EG150" s="140"/>
      <c r="EH150" s="140"/>
      <c r="EI150" s="140"/>
    </row>
    <row r="151" spans="111:139" s="139" customFormat="1" ht="12" customHeight="1">
      <c r="DG151" s="140"/>
      <c r="DH151" s="140"/>
      <c r="DI151" s="152">
        <f>CONCATENATE(IF(DJ158=0,"",DM158),IF(DJ159=0,"",IF(DK160&lt;20,IF(DK160&lt;16,IF(DK160&lt;10,DM159,DL160),DN160),DM159)),IF(DJ160=0,"",IF(NOT(DJ159=1),DM160,"")),DN161)</f>
      </c>
      <c r="DJ151" s="141"/>
      <c r="DK151" s="141"/>
      <c r="DL151" s="151"/>
      <c r="DM151" s="141"/>
      <c r="DN151" s="153">
        <f>CODE(DJ149)</f>
        <v>237</v>
      </c>
      <c r="DO151" s="152"/>
      <c r="DP151" s="141"/>
      <c r="DQ151" s="154"/>
      <c r="DR151" s="154"/>
      <c r="DS151" s="140"/>
      <c r="DT151" s="140"/>
      <c r="DU151" s="140"/>
      <c r="DV151" s="140"/>
      <c r="DW151" s="140"/>
      <c r="DX151" s="140"/>
      <c r="DY151" s="140"/>
      <c r="DZ151" s="140"/>
      <c r="EA151" s="140"/>
      <c r="EB151" s="140"/>
      <c r="EC151" s="140"/>
      <c r="ED151" s="140"/>
      <c r="EE151" s="140"/>
      <c r="EF151" s="140"/>
      <c r="EG151" s="140"/>
      <c r="EH151" s="140"/>
      <c r="EI151" s="140"/>
    </row>
    <row r="152" spans="111:139" s="139" customFormat="1" ht="12" customHeight="1">
      <c r="DG152" s="140"/>
      <c r="DH152" s="140"/>
      <c r="DI152" s="152">
        <f>CONCATENATE(IF(DJ162=0,"",DM162),IF(DJ163=0,"",IF(DK164&lt;20,IF(DK164&lt;16,IF(DK164&lt;10,DM163,DL164),DN164),DM163)),IF(DJ164=0,"",IF(NOT(DJ163=1),DM164,"")),DN165)</f>
      </c>
      <c r="DJ152" s="141"/>
      <c r="DK152" s="141"/>
      <c r="DL152" s="151"/>
      <c r="DM152" s="141"/>
      <c r="DN152" s="153" t="str">
        <f>CHAR(DN151)</f>
        <v>н</v>
      </c>
      <c r="DO152" s="152"/>
      <c r="DP152" s="155"/>
      <c r="DQ152" s="140"/>
      <c r="DR152" s="140"/>
      <c r="DS152" s="140"/>
      <c r="DT152" s="140"/>
      <c r="DU152" s="140"/>
      <c r="DV152" s="140"/>
      <c r="DW152" s="140"/>
      <c r="DX152" s="140"/>
      <c r="DY152" s="140"/>
      <c r="DZ152" s="140"/>
      <c r="EA152" s="140"/>
      <c r="EB152" s="140"/>
      <c r="EC152" s="140"/>
      <c r="ED152" s="140"/>
      <c r="EE152" s="140"/>
      <c r="EF152" s="140"/>
      <c r="EG152" s="140"/>
      <c r="EH152" s="140"/>
      <c r="EI152" s="140"/>
    </row>
    <row r="153" spans="111:139" s="139" customFormat="1" ht="12" customHeight="1">
      <c r="DG153" s="140"/>
      <c r="DH153" s="140"/>
      <c r="DI153" s="152">
        <f>CONCATENATE(IF(DJ166=0,"",DM166),IF(DJ167=0,"",IF(DK168&lt;20,IF(DK168&lt;16,IF(DK168&lt;10,DM167,DL168),DN168),DM167)),IF(DJ168=0,"",IF(NOT(DJ167=1),DM168,"")),DN169)</f>
      </c>
      <c r="DJ153" s="152"/>
      <c r="DK153" s="152"/>
      <c r="DL153" s="156"/>
      <c r="DM153" s="157"/>
      <c r="DN153" s="153" t="str">
        <f>PROPER(DN152)</f>
        <v>Н</v>
      </c>
      <c r="DO153" s="152"/>
      <c r="DP153" s="155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</row>
    <row r="154" spans="111:139" s="139" customFormat="1" ht="12" customHeight="1">
      <c r="DG154" s="140"/>
      <c r="DH154" s="140"/>
      <c r="DI154" s="152" t="str">
        <f>CONCATENATE(IF(DJ170=0,"",DM170),IF(DJ171=0,"",IF(DK172&lt;20,IF(DK172&lt;16,IF(DK172&lt;10,DM171,DL172),DN172),DM171)),IF(DJ172=0,"",IF(NOT(DJ171=1),DM172,"")),DN173)</f>
        <v>ноль рублей </v>
      </c>
      <c r="DJ154" s="152"/>
      <c r="DK154" s="152"/>
      <c r="DL154" s="156"/>
      <c r="DM154" s="157"/>
      <c r="DN154" s="152"/>
      <c r="DO154" s="152"/>
      <c r="DP154" s="155"/>
      <c r="DQ154" s="140"/>
      <c r="DR154" s="140"/>
      <c r="DS154" s="140"/>
      <c r="DT154" s="140"/>
      <c r="DU154" s="140"/>
      <c r="DV154" s="140"/>
      <c r="DW154" s="140"/>
      <c r="DX154" s="140"/>
      <c r="DY154" s="140"/>
      <c r="DZ154" s="140"/>
      <c r="EA154" s="140"/>
      <c r="EB154" s="140"/>
      <c r="EC154" s="140"/>
      <c r="ED154" s="140"/>
      <c r="EE154" s="140"/>
      <c r="EF154" s="140"/>
      <c r="EG154" s="140"/>
      <c r="EH154" s="140"/>
      <c r="EI154" s="140"/>
    </row>
    <row r="155" spans="111:139" s="139" customFormat="1" ht="12" customHeight="1">
      <c r="DG155" s="140"/>
      <c r="DH155" s="140"/>
      <c r="DI155" s="158"/>
      <c r="DJ155" s="152"/>
      <c r="DK155" s="152"/>
      <c r="DL155" s="156"/>
      <c r="DM155" s="157"/>
      <c r="DN155" s="152"/>
      <c r="DO155" s="152"/>
      <c r="DP155" s="155"/>
      <c r="DQ155" s="140"/>
      <c r="DR155" s="140"/>
      <c r="DS155" s="140"/>
      <c r="DT155" s="140"/>
      <c r="DU155" s="140"/>
      <c r="DV155" s="140"/>
      <c r="DW155" s="140"/>
      <c r="DX155" s="140"/>
      <c r="DY155" s="140"/>
      <c r="DZ155" s="140"/>
      <c r="EA155" s="140"/>
      <c r="EB155" s="140"/>
      <c r="EC155" s="140"/>
      <c r="ED155" s="140"/>
      <c r="EE155" s="140"/>
      <c r="EF155" s="140"/>
      <c r="EG155" s="140"/>
      <c r="EH155" s="140"/>
      <c r="EI155" s="140"/>
    </row>
    <row r="156" spans="111:139" s="139" customFormat="1" ht="12" customHeight="1">
      <c r="DG156" s="140"/>
      <c r="DH156" s="140"/>
      <c r="DI156" s="158"/>
      <c r="DJ156" s="152"/>
      <c r="DK156" s="152"/>
      <c r="DL156" s="152"/>
      <c r="DM156" s="156">
        <f>TRUNC(DM145)</f>
        <v>0</v>
      </c>
      <c r="DN156" s="152" t="s">
        <v>74</v>
      </c>
      <c r="DO156" s="152"/>
      <c r="DP156" s="155"/>
      <c r="DQ156" s="140"/>
      <c r="DR156" s="140"/>
      <c r="DS156" s="140"/>
      <c r="DT156" s="140"/>
      <c r="DU156" s="140"/>
      <c r="DV156" s="140"/>
      <c r="DW156" s="140"/>
      <c r="DX156" s="140"/>
      <c r="DY156" s="140"/>
      <c r="DZ156" s="140"/>
      <c r="EA156" s="140"/>
      <c r="EB156" s="140"/>
      <c r="EC156" s="140"/>
      <c r="ED156" s="140"/>
      <c r="EE156" s="140"/>
      <c r="EF156" s="140"/>
      <c r="EG156" s="140"/>
      <c r="EH156" s="140"/>
      <c r="EI156" s="140"/>
    </row>
    <row r="157" spans="111:139" s="139" customFormat="1" ht="12" customHeight="1">
      <c r="DG157" s="140"/>
      <c r="DH157" s="140"/>
      <c r="DI157" s="158">
        <f>TRUNC(DI158/10)</f>
        <v>0</v>
      </c>
      <c r="DJ157" s="156"/>
      <c r="DK157" s="152"/>
      <c r="DL157" s="152"/>
      <c r="DM157" s="152"/>
      <c r="DN157" s="152"/>
      <c r="DO157" s="152"/>
      <c r="DP157" s="155"/>
      <c r="DQ157" s="140"/>
      <c r="DR157" s="140"/>
      <c r="DS157" s="140"/>
      <c r="DT157" s="140"/>
      <c r="DU157" s="140"/>
      <c r="DV157" s="140"/>
      <c r="DW157" s="140"/>
      <c r="DX157" s="140"/>
      <c r="DY157" s="140"/>
      <c r="DZ157" s="140"/>
      <c r="EA157" s="140"/>
      <c r="EB157" s="140"/>
      <c r="EC157" s="140"/>
      <c r="ED157" s="140"/>
      <c r="EE157" s="140"/>
      <c r="EF157" s="140"/>
      <c r="EG157" s="140"/>
      <c r="EH157" s="140"/>
      <c r="EI157" s="140"/>
    </row>
    <row r="158" spans="111:139" s="139" customFormat="1" ht="12" customHeight="1">
      <c r="DG158" s="140"/>
      <c r="DH158" s="140"/>
      <c r="DI158" s="158">
        <f>TRUNC(DI159/10)</f>
        <v>0</v>
      </c>
      <c r="DJ158" s="156">
        <f>TRUNC(RIGHT(DI158))</f>
        <v>0</v>
      </c>
      <c r="DK158" s="152">
        <f>DJ158</f>
        <v>0</v>
      </c>
      <c r="DL158" s="152"/>
      <c r="DM158" s="152" t="str">
        <f>IF(DJ158=1,DM186,IF(DJ158=2,DO178,IF(DJ158=3,DO179,IF(DJ158=4,DO180,IF(DJ158=5,DO181,IF(DJ158=6,DO182,IF(DJ158=7,DO183,IF(DJ158=8,DO184,DO185))))))))</f>
        <v>девятьсот </v>
      </c>
      <c r="DN158" s="152"/>
      <c r="DO158" s="152"/>
      <c r="DP158" s="155"/>
      <c r="DQ158" s="140"/>
      <c r="DR158" s="140"/>
      <c r="DS158" s="140"/>
      <c r="DT158" s="140"/>
      <c r="DU158" s="140"/>
      <c r="DV158" s="140"/>
      <c r="DW158" s="140"/>
      <c r="DX158" s="140"/>
      <c r="DY158" s="140"/>
      <c r="DZ158" s="140"/>
      <c r="EA158" s="140"/>
      <c r="EB158" s="140"/>
      <c r="EC158" s="140"/>
      <c r="ED158" s="140"/>
      <c r="EE158" s="140"/>
      <c r="EF158" s="140"/>
      <c r="EG158" s="140"/>
      <c r="EH158" s="140"/>
      <c r="EI158" s="140"/>
    </row>
    <row r="159" spans="111:139" s="139" customFormat="1" ht="12" customHeight="1">
      <c r="DG159" s="140"/>
      <c r="DH159" s="140"/>
      <c r="DI159" s="158">
        <f>TRUNC(DI160/10)</f>
        <v>0</v>
      </c>
      <c r="DJ159" s="156">
        <f>TRUNC(RIGHT(DI159))</f>
        <v>0</v>
      </c>
      <c r="DK159" s="152">
        <f>IF(DJ159=1,"",DJ159)</f>
        <v>0</v>
      </c>
      <c r="DL159" s="152"/>
      <c r="DM159" s="157">
        <f>IF(OR(DK159=0,DJ159=1),"",IF(DJ159=2,DM178,IF(DJ159=3,DM179,IF(DJ159=4,DM180,IF(DJ159=5,DM181,IF(DJ159=6,DM182,IF(DJ159=7,DM183,IF(DJ159=8,DM184,DM185))))))))</f>
      </c>
      <c r="DN159" s="152"/>
      <c r="DO159" s="152"/>
      <c r="DP159" s="155"/>
      <c r="DQ159" s="140"/>
      <c r="DR159" s="140"/>
      <c r="DS159" s="140"/>
      <c r="DT159" s="140"/>
      <c r="DU159" s="140"/>
      <c r="DV159" s="140"/>
      <c r="DW159" s="140"/>
      <c r="DX159" s="140"/>
      <c r="DY159" s="140"/>
      <c r="DZ159" s="140"/>
      <c r="EA159" s="140"/>
      <c r="EB159" s="140"/>
      <c r="EC159" s="140"/>
      <c r="ED159" s="140"/>
      <c r="EE159" s="140"/>
      <c r="EF159" s="140"/>
      <c r="EG159" s="140"/>
      <c r="EH159" s="140"/>
      <c r="EI159" s="140"/>
    </row>
    <row r="160" spans="111:139" s="139" customFormat="1" ht="12" customHeight="1">
      <c r="DG160" s="140"/>
      <c r="DH160" s="140"/>
      <c r="DI160" s="158">
        <f>TRUNC(DI162/10)</f>
        <v>0</v>
      </c>
      <c r="DJ160" s="156">
        <f>TRUNC(RIGHT(DI160))</f>
        <v>0</v>
      </c>
      <c r="DK160" s="152">
        <f>IF(DJ159=1,DJ160+10,IF(DJ160=0,0,DJ160))</f>
        <v>0</v>
      </c>
      <c r="DL160" s="152">
        <f>IF(AND(DK160&gt;9,DK160&lt;16),IF(DK160=10,DL177,IF(DK160=11,DL178,IF(DK160=12,DL179,IF(DK160=13,DL180,IF(DK160=14,DL181,IF(DK160=15,DL182,)))))),"")</f>
      </c>
      <c r="DM160" s="157" t="str">
        <f>IF(DJ160=1,DI177,IF(DJ160=2,DI178,IF(DJ160=3,DI179,IF(DJ160=4,DI180,IF(DJ160=5,DI181,IF(DJ160=6,DI182,IF(DJ160=7,DI183,IF(DJ160=8,DI184,DI185))))))))</f>
        <v>девять </v>
      </c>
      <c r="DN160" s="152">
        <f>IF(AND(DK160&gt;15,DK160&lt;20),IF(DK160=16,DL183,IF(DK160=17,DL184,IF(DK160=18,DL185,IF(DK160=19,DL186,)))),"")</f>
      </c>
      <c r="DO160" s="152"/>
      <c r="DP160" s="155"/>
      <c r="DQ160" s="140"/>
      <c r="DR160" s="140"/>
      <c r="DS160" s="140"/>
      <c r="DT160" s="140"/>
      <c r="DU160" s="140"/>
      <c r="DV160" s="140"/>
      <c r="DW160" s="140"/>
      <c r="DX160" s="140"/>
      <c r="DY160" s="140"/>
      <c r="DZ160" s="140"/>
      <c r="EA160" s="140"/>
      <c r="EB160" s="140"/>
      <c r="EC160" s="140"/>
      <c r="ED160" s="140"/>
      <c r="EE160" s="140"/>
      <c r="EF160" s="140"/>
      <c r="EG160" s="140"/>
      <c r="EH160" s="140"/>
      <c r="EI160" s="140"/>
    </row>
    <row r="161" spans="111:139" s="139" customFormat="1" ht="12" customHeight="1">
      <c r="DG161" s="140"/>
      <c r="DH161" s="140"/>
      <c r="DI161" s="158"/>
      <c r="DJ161" s="156"/>
      <c r="DK161" s="152"/>
      <c r="DL161" s="156"/>
      <c r="DM161" s="152">
        <f>DJ160+DJ159*10+DJ158*100</f>
        <v>0</v>
      </c>
      <c r="DN161" s="152">
        <f>IF(DM161=0,"",IF(DJ159=1,"миллиардов ",IF(DJ160=1,"миллиард ",IF(OR(DJ160=2,DJ160=3,DJ160=4),"миллиарда ","миллиардов "))))</f>
      </c>
      <c r="DO161" s="152"/>
      <c r="DP161" s="155"/>
      <c r="DQ161" s="140"/>
      <c r="DR161" s="140"/>
      <c r="DS161" s="140"/>
      <c r="DT161" s="140"/>
      <c r="DU161" s="140"/>
      <c r="DV161" s="140"/>
      <c r="DW161" s="140"/>
      <c r="DX161" s="140"/>
      <c r="DY161" s="140"/>
      <c r="DZ161" s="140"/>
      <c r="EA161" s="140"/>
      <c r="EB161" s="140"/>
      <c r="EC161" s="140"/>
      <c r="ED161" s="140"/>
      <c r="EE161" s="140"/>
      <c r="EF161" s="140"/>
      <c r="EG161" s="140"/>
      <c r="EH161" s="140"/>
      <c r="EI161" s="140"/>
    </row>
    <row r="162" spans="111:139" s="139" customFormat="1" ht="12" customHeight="1">
      <c r="DG162" s="140"/>
      <c r="DH162" s="140"/>
      <c r="DI162" s="158">
        <f>TRUNC(DI163/10)</f>
        <v>0</v>
      </c>
      <c r="DJ162" s="156">
        <f>TRUNC(RIGHT(DI162))</f>
        <v>0</v>
      </c>
      <c r="DK162" s="152">
        <f>DJ162</f>
        <v>0</v>
      </c>
      <c r="DL162" s="152"/>
      <c r="DM162" s="152" t="str">
        <f>IF(DJ162=1,DM186,IF(DJ162=2,DO178,IF(DJ162=3,DO179,IF(DJ162=4,DO180,IF(DJ162=5,DO181,IF(DJ162=6,DO182,IF(DJ162=7,DO183,IF(DJ162=8,DO184,DO185))))))))</f>
        <v>девятьсот </v>
      </c>
      <c r="DN162" s="152"/>
      <c r="DO162" s="152"/>
      <c r="DP162" s="155"/>
      <c r="DQ162" s="140"/>
      <c r="DR162" s="140"/>
      <c r="DS162" s="140"/>
      <c r="DT162" s="140"/>
      <c r="DU162" s="140"/>
      <c r="DV162" s="140"/>
      <c r="DW162" s="140"/>
      <c r="DX162" s="140"/>
      <c r="DY162" s="140"/>
      <c r="DZ162" s="140"/>
      <c r="EA162" s="140"/>
      <c r="EB162" s="140"/>
      <c r="EC162" s="140"/>
      <c r="ED162" s="140"/>
      <c r="EE162" s="140"/>
      <c r="EF162" s="140"/>
      <c r="EG162" s="140"/>
      <c r="EH162" s="140"/>
      <c r="EI162" s="140"/>
    </row>
    <row r="163" spans="111:139" s="139" customFormat="1" ht="12" customHeight="1">
      <c r="DG163" s="140"/>
      <c r="DH163" s="140"/>
      <c r="DI163" s="158">
        <f>TRUNC(DI164/10)</f>
        <v>0</v>
      </c>
      <c r="DJ163" s="156">
        <f>TRUNC(RIGHT(DI163))</f>
        <v>0</v>
      </c>
      <c r="DK163" s="152">
        <f>IF(DJ163=1,"",DJ163)</f>
        <v>0</v>
      </c>
      <c r="DL163" s="152"/>
      <c r="DM163" s="157">
        <f>IF(OR(DK163=0,DJ163=1),"",IF(DJ163=2,DM178,IF(DJ163=3,DM179,IF(DJ163=4,DM180,IF(DJ163=5,DM181,IF(DJ163=6,DM182,IF(DJ163=7,DM183,IF(DJ163=8,DM184,DM185))))))))</f>
      </c>
      <c r="DN163" s="152"/>
      <c r="DO163" s="141"/>
      <c r="DP163" s="155"/>
      <c r="DQ163" s="140"/>
      <c r="DR163" s="140"/>
      <c r="DS163" s="140"/>
      <c r="DT163" s="140"/>
      <c r="DU163" s="140"/>
      <c r="DV163" s="140"/>
      <c r="DW163" s="140"/>
      <c r="DX163" s="140"/>
      <c r="DY163" s="140"/>
      <c r="DZ163" s="140"/>
      <c r="EA163" s="140"/>
      <c r="EB163" s="140"/>
      <c r="EC163" s="140"/>
      <c r="ED163" s="140"/>
      <c r="EE163" s="140"/>
      <c r="EF163" s="140"/>
      <c r="EG163" s="140"/>
      <c r="EH163" s="140"/>
      <c r="EI163" s="140"/>
    </row>
    <row r="164" spans="111:139" s="139" customFormat="1" ht="12" customHeight="1">
      <c r="DG164" s="140"/>
      <c r="DH164" s="140"/>
      <c r="DI164" s="158">
        <f>TRUNC(DI166/10)</f>
        <v>0</v>
      </c>
      <c r="DJ164" s="156">
        <f>TRUNC(RIGHT(DI164))</f>
        <v>0</v>
      </c>
      <c r="DK164" s="152">
        <f>IF(DJ163=1,DJ164+10,IF(DJ164=0,0,DJ164))</f>
        <v>0</v>
      </c>
      <c r="DL164" s="152">
        <f>IF(AND(DK164&gt;9,DK164&lt;16),IF(DK164=10,DL177,IF(DK164=11,DL178,IF(DK164=12,DL179,IF(DK164=13,DL180,IF(DK164=14,DL181,IF(DK164=15,DL182,)))))),"")</f>
      </c>
      <c r="DM164" s="157" t="str">
        <f>IF(DJ164=1,DI177,IF(DJ164=2,DI178,IF(DJ164=3,DI179,IF(DJ164=4,DI180,IF(DJ164=5,DI181,IF(DJ164=6,DI182,IF(DJ164=7,DI183,IF(DJ164=8,DI184,DI185))))))))</f>
        <v>девять </v>
      </c>
      <c r="DN164" s="152">
        <f>IF(AND(DK164&gt;15,DK164&lt;20),IF(DK164=16,DL183,IF(DK164=17,DL184,IF(DK164=18,DL185,IF(DK164=19,DL186,)))),"")</f>
      </c>
      <c r="DO164" s="152"/>
      <c r="DP164" s="155"/>
      <c r="DQ164" s="140"/>
      <c r="DR164" s="140"/>
      <c r="DS164" s="140"/>
      <c r="DT164" s="140"/>
      <c r="DU164" s="140"/>
      <c r="DV164" s="140"/>
      <c r="DW164" s="140"/>
      <c r="DX164" s="140"/>
      <c r="DY164" s="140"/>
      <c r="DZ164" s="140"/>
      <c r="EA164" s="140"/>
      <c r="EB164" s="140"/>
      <c r="EC164" s="140"/>
      <c r="ED164" s="140"/>
      <c r="EE164" s="140"/>
      <c r="EF164" s="140"/>
      <c r="EG164" s="140"/>
      <c r="EH164" s="140"/>
      <c r="EI164" s="140"/>
    </row>
    <row r="165" spans="111:139" s="139" customFormat="1" ht="12" customHeight="1">
      <c r="DG165" s="140"/>
      <c r="DH165" s="140"/>
      <c r="DI165" s="158"/>
      <c r="DJ165" s="156"/>
      <c r="DK165" s="152"/>
      <c r="DL165" s="152"/>
      <c r="DM165" s="152">
        <f>DJ164+DJ163*10+DJ162*100</f>
        <v>0</v>
      </c>
      <c r="DN165" s="152">
        <f>IF(DM165=0,"",IF(DJ163=1,"миллионов ",IF(DJ164=1,"миллион ",IF(OR(DJ164=2,DJ164=3,DJ164=4),"миллиона ","миллионов "))))</f>
      </c>
      <c r="DO165" s="152"/>
      <c r="DP165" s="155"/>
      <c r="DQ165" s="140"/>
      <c r="DR165" s="140"/>
      <c r="DS165" s="140"/>
      <c r="DT165" s="140"/>
      <c r="DU165" s="140"/>
      <c r="DV165" s="140"/>
      <c r="DW165" s="140"/>
      <c r="DX165" s="140"/>
      <c r="DY165" s="140"/>
      <c r="DZ165" s="140"/>
      <c r="EA165" s="140"/>
      <c r="EB165" s="140"/>
      <c r="EC165" s="140"/>
      <c r="ED165" s="140"/>
      <c r="EE165" s="140"/>
      <c r="EF165" s="140"/>
      <c r="EG165" s="140"/>
      <c r="EH165" s="140"/>
      <c r="EI165" s="140"/>
    </row>
    <row r="166" spans="111:139" s="139" customFormat="1" ht="12" customHeight="1">
      <c r="DG166" s="140"/>
      <c r="DH166" s="140"/>
      <c r="DI166" s="158">
        <f>TRUNC(DI167/10)</f>
        <v>0</v>
      </c>
      <c r="DJ166" s="156">
        <f>TRUNC(RIGHT(DI166))</f>
        <v>0</v>
      </c>
      <c r="DK166" s="152">
        <f>DJ166</f>
        <v>0</v>
      </c>
      <c r="DL166" s="152"/>
      <c r="DM166" s="152" t="str">
        <f>IF(DJ166=1,DM186,IF(DJ166=2,DO178,IF(DJ166=3,DO179,IF(DJ166=4,DO180,IF(DJ166=5,DO181,IF(DJ166=6,DO182,IF(DJ166=7,DO183,IF(DJ166=8,DO184,DO185))))))))</f>
        <v>девятьсот </v>
      </c>
      <c r="DN166" s="152"/>
      <c r="DO166" s="152"/>
      <c r="DP166" s="155"/>
      <c r="DQ166" s="140"/>
      <c r="DR166" s="140"/>
      <c r="DS166" s="140"/>
      <c r="DT166" s="140"/>
      <c r="DU166" s="140"/>
      <c r="DV166" s="140"/>
      <c r="DW166" s="140"/>
      <c r="DX166" s="140"/>
      <c r="DY166" s="140"/>
      <c r="DZ166" s="140"/>
      <c r="EA166" s="140"/>
      <c r="EB166" s="140"/>
      <c r="EC166" s="140"/>
      <c r="ED166" s="140"/>
      <c r="EE166" s="140"/>
      <c r="EF166" s="140"/>
      <c r="EG166" s="140"/>
      <c r="EH166" s="140"/>
      <c r="EI166" s="140"/>
    </row>
    <row r="167" spans="111:139" s="139" customFormat="1" ht="12" customHeight="1">
      <c r="DG167" s="140"/>
      <c r="DH167" s="140"/>
      <c r="DI167" s="158">
        <f>TRUNC(DI168/10)</f>
        <v>0</v>
      </c>
      <c r="DJ167" s="156">
        <f>TRUNC(RIGHT(DI167))</f>
        <v>0</v>
      </c>
      <c r="DK167" s="152">
        <f>IF(DJ167=1,"",DJ167)</f>
        <v>0</v>
      </c>
      <c r="DL167" s="152"/>
      <c r="DM167" s="157">
        <f>IF(OR(DK167=0,DJ167=1),"",IF(DJ167=2,DM178,IF(DJ167=3,DM179,IF(DJ167=4,DM180,IF(DJ167=5,DM181,IF(DJ167=6,DM182,IF(DJ167=7,DM183,IF(DJ167=8,DM184,DM185))))))))</f>
      </c>
      <c r="DN167" s="152"/>
      <c r="DO167" s="152"/>
      <c r="DP167" s="155"/>
      <c r="DQ167" s="140"/>
      <c r="DR167" s="140"/>
      <c r="DS167" s="140"/>
      <c r="DT167" s="140"/>
      <c r="DU167" s="140"/>
      <c r="DV167" s="140"/>
      <c r="DW167" s="140"/>
      <c r="DX167" s="140"/>
      <c r="DY167" s="140"/>
      <c r="DZ167" s="140"/>
      <c r="EA167" s="140"/>
      <c r="EB167" s="140"/>
      <c r="EC167" s="140"/>
      <c r="ED167" s="140"/>
      <c r="EE167" s="140"/>
      <c r="EF167" s="140"/>
      <c r="EG167" s="140"/>
      <c r="EH167" s="140"/>
      <c r="EI167" s="140"/>
    </row>
    <row r="168" spans="111:139" s="139" customFormat="1" ht="12" customHeight="1">
      <c r="DG168" s="140"/>
      <c r="DH168" s="140"/>
      <c r="DI168" s="158">
        <f>TRUNC(DI170/10)</f>
        <v>0</v>
      </c>
      <c r="DJ168" s="156">
        <f>TRUNC(RIGHT(DI168))</f>
        <v>0</v>
      </c>
      <c r="DK168" s="152">
        <f>IF(DJ167=1,DJ168+10,IF(DJ168=0,0,DJ168))</f>
        <v>0</v>
      </c>
      <c r="DL168" s="152">
        <f>IF(AND(DK168&gt;9,DK168&lt;16),IF(DK168=10,DL177,IF(DK168=11,DL178,IF(DK168=12,DL179,IF(DK168=13,DL180,IF(DK168=14,DL181,IF(DK168=15,DL182,)))))),"")</f>
      </c>
      <c r="DM168" s="157" t="str">
        <f>IF(DJ168=1,DJ177,IF(DJ168=2,DJ178,IF(DJ168=3,DI179,IF(DJ168=4,DI180,IF(DJ168=5,DI181,IF(DJ168=6,DI182,IF(DJ168=7,DI183,IF(DJ168=8,DI184,DI185))))))))</f>
        <v>девять </v>
      </c>
      <c r="DN168" s="152">
        <f>IF(AND(DK168&gt;15,DK168&lt;20),IF(DK168=16,DL183,IF(DK168=17,DL184,IF(DK168=18,DL185,IF(DK168=19,DL186,)))),"")</f>
      </c>
      <c r="DO168" s="152"/>
      <c r="DP168" s="155"/>
      <c r="DQ168" s="140"/>
      <c r="DR168" s="140"/>
      <c r="DS168" s="140"/>
      <c r="DT168" s="140"/>
      <c r="DU168" s="140"/>
      <c r="DV168" s="140"/>
      <c r="DW168" s="140"/>
      <c r="DX168" s="140"/>
      <c r="DY168" s="140"/>
      <c r="DZ168" s="140"/>
      <c r="EA168" s="140"/>
      <c r="EB168" s="140"/>
      <c r="EC168" s="140"/>
      <c r="ED168" s="140"/>
      <c r="EE168" s="140"/>
      <c r="EF168" s="140"/>
      <c r="EG168" s="140"/>
      <c r="EH168" s="140"/>
      <c r="EI168" s="140"/>
    </row>
    <row r="169" spans="111:139" s="139" customFormat="1" ht="12" customHeight="1">
      <c r="DG169" s="140"/>
      <c r="DH169" s="140"/>
      <c r="DI169" s="158"/>
      <c r="DJ169" s="156"/>
      <c r="DK169" s="152"/>
      <c r="DL169" s="152"/>
      <c r="DM169" s="157">
        <f>DJ166*100+DJ167*10+DJ168</f>
        <v>0</v>
      </c>
      <c r="DN169" s="152">
        <f>IF(DM169=0,"",IF(DJ167=1,"тысяч ",IF(DJ168=1,"тысяча ",IF(OR(DJ168=2,DJ168=3,DJ168=4),"тысячи ","тысяч "))))</f>
      </c>
      <c r="DO169" s="152"/>
      <c r="DP169" s="155"/>
      <c r="DQ169" s="140"/>
      <c r="DR169" s="140"/>
      <c r="DS169" s="140"/>
      <c r="DT169" s="140"/>
      <c r="DU169" s="140"/>
      <c r="DV169" s="140"/>
      <c r="DW169" s="140"/>
      <c r="DX169" s="140"/>
      <c r="DY169" s="140"/>
      <c r="DZ169" s="140"/>
      <c r="EA169" s="140"/>
      <c r="EB169" s="140"/>
      <c r="EC169" s="140"/>
      <c r="ED169" s="140"/>
      <c r="EE169" s="140"/>
      <c r="EF169" s="140"/>
      <c r="EG169" s="140"/>
      <c r="EH169" s="140"/>
      <c r="EI169" s="140"/>
    </row>
    <row r="170" spans="111:139" s="139" customFormat="1" ht="12" customHeight="1">
      <c r="DG170" s="140"/>
      <c r="DH170" s="140"/>
      <c r="DI170" s="158">
        <f>TRUNC(DI171/10)</f>
        <v>0</v>
      </c>
      <c r="DJ170" s="156">
        <f>TRUNC(RIGHT(DI170))</f>
        <v>0</v>
      </c>
      <c r="DK170" s="152">
        <f>DJ170</f>
        <v>0</v>
      </c>
      <c r="DL170" s="152"/>
      <c r="DM170" s="152" t="str">
        <f>IF(DJ170=1,DM186,IF(DJ170=2,DO178,IF(DJ170=3,DO179,IF(DJ170=4,DO180,IF(DJ170=5,DO181,IF(DJ170=6,DO182,IF(DJ170=7,DO183,IF(DJ170=8,DO184,DO185))))))))</f>
        <v>девятьсот </v>
      </c>
      <c r="DN170" s="152"/>
      <c r="DO170" s="152"/>
      <c r="DP170" s="155"/>
      <c r="DQ170" s="140"/>
      <c r="DR170" s="140"/>
      <c r="DS170" s="140"/>
      <c r="DT170" s="140"/>
      <c r="DU170" s="140"/>
      <c r="DV170" s="140"/>
      <c r="DW170" s="140"/>
      <c r="DX170" s="140"/>
      <c r="DY170" s="140"/>
      <c r="DZ170" s="140"/>
      <c r="EA170" s="140"/>
      <c r="EB170" s="140"/>
      <c r="EC170" s="140"/>
      <c r="ED170" s="140"/>
      <c r="EE170" s="140"/>
      <c r="EF170" s="140"/>
      <c r="EG170" s="140"/>
      <c r="EH170" s="140"/>
      <c r="EI170" s="140"/>
    </row>
    <row r="171" spans="111:139" s="139" customFormat="1" ht="12" customHeight="1">
      <c r="DG171" s="140"/>
      <c r="DH171" s="140"/>
      <c r="DI171" s="158">
        <f>TRUNC(DI172/10)</f>
        <v>0</v>
      </c>
      <c r="DJ171" s="152">
        <f>TRUNC(RIGHT(DI171))</f>
        <v>0</v>
      </c>
      <c r="DK171" s="152">
        <f>IF(DJ171=1,"",DJ171)</f>
        <v>0</v>
      </c>
      <c r="DL171" s="152"/>
      <c r="DM171" s="157">
        <f>IF(OR(DK171=0,DJ171=1),"",IF(DK171=2,DM178,IF(DK171=3,DM179,IF(DK171=4,DM180,IF(DK171=5,DM181,IF(DK171=6,DM182,IF(DK171=7,DM183,IF(DK171=8,DM184,DM185))))))))</f>
      </c>
      <c r="DN171" s="152"/>
      <c r="DO171" s="156"/>
      <c r="DP171" s="155"/>
      <c r="DQ171" s="140"/>
      <c r="DR171" s="140"/>
      <c r="DS171" s="140"/>
      <c r="DT171" s="140"/>
      <c r="DU171" s="140"/>
      <c r="DV171" s="140"/>
      <c r="DW171" s="140"/>
      <c r="DX171" s="140"/>
      <c r="DY171" s="140"/>
      <c r="DZ171" s="140"/>
      <c r="EA171" s="140"/>
      <c r="EB171" s="140"/>
      <c r="EC171" s="140"/>
      <c r="ED171" s="140"/>
      <c r="EE171" s="140"/>
      <c r="EF171" s="140"/>
      <c r="EG171" s="140"/>
      <c r="EH171" s="140"/>
      <c r="EI171" s="140"/>
    </row>
    <row r="172" spans="111:139" s="139" customFormat="1" ht="12" customHeight="1">
      <c r="DG172" s="140"/>
      <c r="DH172" s="140"/>
      <c r="DI172" s="158">
        <f>DM156</f>
        <v>0</v>
      </c>
      <c r="DJ172" s="156">
        <f>TRUNC(RIGHT(DI172))</f>
        <v>0</v>
      </c>
      <c r="DK172" s="152">
        <f>IF(DJ171=1,DJ172+10,IF(DJ172=0,0,DJ172))</f>
        <v>0</v>
      </c>
      <c r="DL172" s="152">
        <f>IF(AND(DK172&gt;9,DK172&lt;16),IF(DK172=10,DL177,IF(DK172=11,DL178,IF(DK172=12,DL179,IF(DK172=13,DL180,IF(DK172=14,DL181,IF(DK172=15,DL182,)))))),"")</f>
      </c>
      <c r="DM172" s="157" t="str">
        <f>IF(DJ172=1,DI177,IF(DJ172=2,DI178,IF(DJ172=3,DI179,IF(DJ172=4,DI180,IF(DJ172=5,DI181,IF(DJ172=6,DI182,IF(DJ172=7,DI183,IF(DJ172=8,DI184,DI185))))))))</f>
        <v>девять </v>
      </c>
      <c r="DN172" s="152">
        <f>IF(AND(DK172&gt;15,DK172&lt;20),IF(DK172=16,DL183,IF(DK172=17,DL184,IF(DK172=18,DL185,IF(DK172=19,DL186,)))),"")</f>
      </c>
      <c r="DO172" s="156"/>
      <c r="DP172" s="155"/>
      <c r="DQ172" s="140"/>
      <c r="DR172" s="140"/>
      <c r="DS172" s="140"/>
      <c r="DT172" s="140"/>
      <c r="DU172" s="140"/>
      <c r="DV172" s="140"/>
      <c r="DW172" s="140"/>
      <c r="DX172" s="140"/>
      <c r="DY172" s="140"/>
      <c r="DZ172" s="140"/>
      <c r="EA172" s="140"/>
      <c r="EB172" s="140"/>
      <c r="EC172" s="140"/>
      <c r="ED172" s="140"/>
      <c r="EE172" s="140"/>
      <c r="EF172" s="140"/>
      <c r="EG172" s="140"/>
      <c r="EH172" s="140"/>
      <c r="EI172" s="140"/>
    </row>
    <row r="173" spans="111:139" s="139" customFormat="1" ht="12" customHeight="1">
      <c r="DG173" s="140"/>
      <c r="DH173" s="140"/>
      <c r="DI173" s="158"/>
      <c r="DJ173" s="152"/>
      <c r="DK173" s="156"/>
      <c r="DL173" s="152"/>
      <c r="DM173" s="157">
        <f>DJ170*100+DJ171*10+DJ172</f>
        <v>0</v>
      </c>
      <c r="DN173" s="152" t="str">
        <f>IF(DM173+DM169+DM165+DM161=0,"ноль рублей ",IF(DK172=1,"рубль ",IF(OR(DK172=2,DK172=3,DK172=4),"рубля ","рублей ")))</f>
        <v>ноль рублей </v>
      </c>
      <c r="DO173" s="156"/>
      <c r="DP173" s="155"/>
      <c r="DQ173" s="140"/>
      <c r="DR173" s="140"/>
      <c r="DS173" s="140"/>
      <c r="DT173" s="140"/>
      <c r="DU173" s="140"/>
      <c r="DV173" s="140"/>
      <c r="DW173" s="140"/>
      <c r="DX173" s="140"/>
      <c r="DY173" s="140"/>
      <c r="DZ173" s="140"/>
      <c r="EA173" s="140"/>
      <c r="EB173" s="140"/>
      <c r="EC173" s="140"/>
      <c r="ED173" s="140"/>
      <c r="EE173" s="140"/>
      <c r="EF173" s="140"/>
      <c r="EG173" s="140"/>
      <c r="EH173" s="140"/>
      <c r="EI173" s="140"/>
    </row>
    <row r="174" spans="111:139" s="139" customFormat="1" ht="12" customHeight="1">
      <c r="DG174" s="140"/>
      <c r="DH174" s="140"/>
      <c r="DI174" s="156">
        <f>ROUND(100*(DM145-DM156),0)</f>
        <v>0</v>
      </c>
      <c r="DJ174" s="152"/>
      <c r="DK174" s="156">
        <f>TRUNC(DI174/10)</f>
        <v>0</v>
      </c>
      <c r="DL174" s="152"/>
      <c r="DM174" s="157">
        <f>IF(OR(DK174=1,DK174=0),"",IF(DK174=2,DM178,IF(DK174=3,DM179,IF(DK174=4,DM180,IF(DK174=5,DM181,IF(DK174=6,DM182,IF(DK174=7,DM183,IF(DK174=8,DM184,DM185))))))))</f>
      </c>
      <c r="DN174" s="152"/>
      <c r="DO174" s="152"/>
      <c r="DP174" s="155"/>
      <c r="DQ174" s="140"/>
      <c r="DR174" s="140"/>
      <c r="DS174" s="140"/>
      <c r="DT174" s="140"/>
      <c r="DU174" s="140"/>
      <c r="DV174" s="140"/>
      <c r="DW174" s="140"/>
      <c r="DX174" s="140"/>
      <c r="DY174" s="140"/>
      <c r="DZ174" s="140"/>
      <c r="EA174" s="140"/>
      <c r="EB174" s="140"/>
      <c r="EC174" s="140"/>
      <c r="ED174" s="140"/>
      <c r="EE174" s="140"/>
      <c r="EF174" s="140"/>
      <c r="EG174" s="140"/>
      <c r="EH174" s="140"/>
      <c r="EI174" s="140"/>
    </row>
    <row r="175" spans="111:139" s="139" customFormat="1" ht="12" customHeight="1">
      <c r="DG175" s="140"/>
      <c r="DH175" s="140"/>
      <c r="DI175" s="152"/>
      <c r="DJ175" s="152"/>
      <c r="DK175" s="156">
        <f>TRUNC(DI174-DK174*10)</f>
        <v>0</v>
      </c>
      <c r="DL175" s="152"/>
      <c r="DM175" s="157" t="str">
        <f>IF(DK175=1,DJ177,IF(DK175=2,DJ178,IF(DK175=3,DI179,IF(DK175=4,DI180,IF(DK175=5,DI181,IF(DK175=6,DI182,IF(DK175=7,DI183,IF(DK175=8,DI184,DI185))))))))</f>
        <v>девять </v>
      </c>
      <c r="DN175" s="152"/>
      <c r="DO175" s="152"/>
      <c r="DP175" s="155"/>
      <c r="DQ175" s="140"/>
      <c r="DR175" s="140"/>
      <c r="DS175" s="140"/>
      <c r="DT175" s="140"/>
      <c r="DU175" s="140"/>
      <c r="DV175" s="140"/>
      <c r="DW175" s="140"/>
      <c r="DX175" s="140"/>
      <c r="DY175" s="140"/>
      <c r="DZ175" s="140"/>
      <c r="EA175" s="140"/>
      <c r="EB175" s="140"/>
      <c r="EC175" s="140"/>
      <c r="ED175" s="140"/>
      <c r="EE175" s="140"/>
      <c r="EF175" s="140"/>
      <c r="EG175" s="140"/>
      <c r="EH175" s="140"/>
      <c r="EI175" s="140"/>
    </row>
    <row r="176" spans="111:139" s="139" customFormat="1" ht="12" customHeight="1">
      <c r="DG176" s="140"/>
      <c r="DH176" s="140"/>
      <c r="DI176" s="152"/>
      <c r="DJ176" s="152"/>
      <c r="DK176" s="152"/>
      <c r="DL176" s="152"/>
      <c r="DM176" s="152"/>
      <c r="DN176" s="152" t="s">
        <v>75</v>
      </c>
      <c r="DO176" s="152"/>
      <c r="DP176" s="155"/>
      <c r="DQ176" s="140"/>
      <c r="DR176" s="140"/>
      <c r="DS176" s="140"/>
      <c r="DT176" s="140"/>
      <c r="DU176" s="140"/>
      <c r="DV176" s="140"/>
      <c r="DW176" s="140"/>
      <c r="DX176" s="140"/>
      <c r="DY176" s="140"/>
      <c r="DZ176" s="140"/>
      <c r="EA176" s="140"/>
      <c r="EB176" s="140"/>
      <c r="EC176" s="140"/>
      <c r="ED176" s="140"/>
      <c r="EE176" s="140"/>
      <c r="EF176" s="140"/>
      <c r="EG176" s="140"/>
      <c r="EH176" s="140"/>
      <c r="EI176" s="140"/>
    </row>
    <row r="177" spans="111:139" s="139" customFormat="1" ht="12" customHeight="1">
      <c r="DG177" s="140"/>
      <c r="DH177" s="140"/>
      <c r="DI177" s="152" t="s">
        <v>76</v>
      </c>
      <c r="DJ177" s="152" t="s">
        <v>77</v>
      </c>
      <c r="DK177" s="152"/>
      <c r="DL177" s="152" t="s">
        <v>78</v>
      </c>
      <c r="DM177" s="152"/>
      <c r="DN177" s="152"/>
      <c r="DO177" s="152"/>
      <c r="DP177" s="155"/>
      <c r="DQ177" s="140"/>
      <c r="DR177" s="140"/>
      <c r="DS177" s="140"/>
      <c r="DT177" s="140"/>
      <c r="DU177" s="140"/>
      <c r="DV177" s="140"/>
      <c r="DW177" s="140"/>
      <c r="DX177" s="140"/>
      <c r="DY177" s="140"/>
      <c r="DZ177" s="140"/>
      <c r="EA177" s="140"/>
      <c r="EB177" s="140"/>
      <c r="EC177" s="140"/>
      <c r="ED177" s="140"/>
      <c r="EE177" s="140"/>
      <c r="EF177" s="140"/>
      <c r="EG177" s="140"/>
      <c r="EH177" s="140"/>
      <c r="EI177" s="140"/>
    </row>
    <row r="178" spans="111:139" s="139" customFormat="1" ht="12" customHeight="1">
      <c r="DG178" s="140"/>
      <c r="DH178" s="140"/>
      <c r="DI178" s="152" t="s">
        <v>79</v>
      </c>
      <c r="DJ178" s="152" t="s">
        <v>80</v>
      </c>
      <c r="DK178" s="152"/>
      <c r="DL178" s="152" t="s">
        <v>81</v>
      </c>
      <c r="DM178" s="152" t="s">
        <v>82</v>
      </c>
      <c r="DN178" s="152"/>
      <c r="DO178" s="152" t="s">
        <v>83</v>
      </c>
      <c r="DP178" s="155"/>
      <c r="DQ178" s="140"/>
      <c r="DR178" s="140"/>
      <c r="DS178" s="140"/>
      <c r="DT178" s="140"/>
      <c r="DU178" s="140"/>
      <c r="DV178" s="140"/>
      <c r="DW178" s="140"/>
      <c r="DX178" s="140"/>
      <c r="DY178" s="140"/>
      <c r="DZ178" s="140"/>
      <c r="EA178" s="140"/>
      <c r="EB178" s="140"/>
      <c r="EC178" s="140"/>
      <c r="ED178" s="140"/>
      <c r="EE178" s="140"/>
      <c r="EF178" s="140"/>
      <c r="EG178" s="140"/>
      <c r="EH178" s="140"/>
      <c r="EI178" s="140"/>
    </row>
    <row r="179" spans="111:139" s="139" customFormat="1" ht="12" customHeight="1">
      <c r="DG179" s="140"/>
      <c r="DH179" s="140"/>
      <c r="DI179" s="152" t="s">
        <v>84</v>
      </c>
      <c r="DJ179" s="152"/>
      <c r="DK179" s="152"/>
      <c r="DL179" s="152" t="s">
        <v>85</v>
      </c>
      <c r="DM179" s="152" t="s">
        <v>86</v>
      </c>
      <c r="DN179" s="152"/>
      <c r="DO179" s="152" t="s">
        <v>87</v>
      </c>
      <c r="DP179" s="155"/>
      <c r="DQ179" s="140"/>
      <c r="DR179" s="140"/>
      <c r="DS179" s="140"/>
      <c r="DT179" s="140"/>
      <c r="DU179" s="140"/>
      <c r="DV179" s="140"/>
      <c r="DW179" s="140"/>
      <c r="DX179" s="140"/>
      <c r="DY179" s="140"/>
      <c r="DZ179" s="140"/>
      <c r="EA179" s="140"/>
      <c r="EB179" s="140"/>
      <c r="EC179" s="140"/>
      <c r="ED179" s="140"/>
      <c r="EE179" s="140"/>
      <c r="EF179" s="140"/>
      <c r="EG179" s="140"/>
      <c r="EH179" s="140"/>
      <c r="EI179" s="140"/>
    </row>
    <row r="180" spans="111:139" s="139" customFormat="1" ht="12" customHeight="1">
      <c r="DG180" s="140"/>
      <c r="DH180" s="140"/>
      <c r="DI180" s="152" t="s">
        <v>88</v>
      </c>
      <c r="DJ180" s="152"/>
      <c r="DK180" s="152"/>
      <c r="DL180" s="152" t="s">
        <v>89</v>
      </c>
      <c r="DM180" s="152" t="s">
        <v>90</v>
      </c>
      <c r="DN180" s="152"/>
      <c r="DO180" s="152" t="s">
        <v>91</v>
      </c>
      <c r="DP180" s="155"/>
      <c r="DQ180" s="140"/>
      <c r="DR180" s="140"/>
      <c r="DS180" s="140"/>
      <c r="DT180" s="140"/>
      <c r="DU180" s="140"/>
      <c r="DV180" s="140"/>
      <c r="DW180" s="140"/>
      <c r="DX180" s="140"/>
      <c r="DY180" s="140"/>
      <c r="DZ180" s="140"/>
      <c r="EA180" s="140"/>
      <c r="EB180" s="140"/>
      <c r="EC180" s="140"/>
      <c r="ED180" s="140"/>
      <c r="EE180" s="140"/>
      <c r="EF180" s="140"/>
      <c r="EG180" s="140"/>
      <c r="EH180" s="140"/>
      <c r="EI180" s="140"/>
    </row>
    <row r="181" spans="111:139" s="139" customFormat="1" ht="12" customHeight="1">
      <c r="DG181" s="140"/>
      <c r="DH181" s="140"/>
      <c r="DI181" s="152" t="s">
        <v>92</v>
      </c>
      <c r="DJ181" s="152"/>
      <c r="DK181" s="152"/>
      <c r="DL181" s="152" t="s">
        <v>93</v>
      </c>
      <c r="DM181" s="152" t="s">
        <v>94</v>
      </c>
      <c r="DN181" s="152"/>
      <c r="DO181" s="152" t="s">
        <v>95</v>
      </c>
      <c r="DP181" s="155"/>
      <c r="DQ181" s="140"/>
      <c r="DR181" s="140"/>
      <c r="DS181" s="140"/>
      <c r="DT181" s="140"/>
      <c r="DU181" s="140"/>
      <c r="DV181" s="140"/>
      <c r="DW181" s="140"/>
      <c r="DX181" s="140"/>
      <c r="DY181" s="140"/>
      <c r="DZ181" s="140"/>
      <c r="EA181" s="140"/>
      <c r="EB181" s="140"/>
      <c r="EC181" s="140"/>
      <c r="ED181" s="140"/>
      <c r="EE181" s="140"/>
      <c r="EF181" s="140"/>
      <c r="EG181" s="140"/>
      <c r="EH181" s="140"/>
      <c r="EI181" s="140"/>
    </row>
    <row r="182" spans="111:139" s="139" customFormat="1" ht="12" customHeight="1">
      <c r="DG182" s="140"/>
      <c r="DH182" s="140"/>
      <c r="DI182" s="152" t="s">
        <v>96</v>
      </c>
      <c r="DJ182" s="152"/>
      <c r="DK182" s="152"/>
      <c r="DL182" s="152" t="s">
        <v>97</v>
      </c>
      <c r="DM182" s="152" t="s">
        <v>98</v>
      </c>
      <c r="DN182" s="152"/>
      <c r="DO182" s="152" t="s">
        <v>99</v>
      </c>
      <c r="DP182" s="155"/>
      <c r="DQ182" s="140"/>
      <c r="DR182" s="140"/>
      <c r="DS182" s="140"/>
      <c r="DT182" s="140"/>
      <c r="DU182" s="140"/>
      <c r="DV182" s="140"/>
      <c r="DW182" s="140"/>
      <c r="DX182" s="140"/>
      <c r="DY182" s="140"/>
      <c r="DZ182" s="140"/>
      <c r="EA182" s="140"/>
      <c r="EB182" s="140"/>
      <c r="EC182" s="140"/>
      <c r="ED182" s="140"/>
      <c r="EE182" s="140"/>
      <c r="EF182" s="140"/>
      <c r="EG182" s="140"/>
      <c r="EH182" s="140"/>
      <c r="EI182" s="140"/>
    </row>
    <row r="183" spans="111:139" s="139" customFormat="1" ht="12" customHeight="1">
      <c r="DG183" s="140"/>
      <c r="DH183" s="140"/>
      <c r="DI183" s="152" t="s">
        <v>100</v>
      </c>
      <c r="DJ183" s="152"/>
      <c r="DK183" s="152"/>
      <c r="DL183" s="152" t="s">
        <v>101</v>
      </c>
      <c r="DM183" s="152" t="s">
        <v>102</v>
      </c>
      <c r="DN183" s="152"/>
      <c r="DO183" s="152" t="s">
        <v>103</v>
      </c>
      <c r="DP183" s="155"/>
      <c r="DQ183" s="140"/>
      <c r="DR183" s="140"/>
      <c r="DS183" s="140"/>
      <c r="DT183" s="140"/>
      <c r="DU183" s="140"/>
      <c r="DV183" s="140"/>
      <c r="DW183" s="140"/>
      <c r="DX183" s="140"/>
      <c r="DY183" s="140"/>
      <c r="DZ183" s="140"/>
      <c r="EA183" s="140"/>
      <c r="EB183" s="140"/>
      <c r="EC183" s="140"/>
      <c r="ED183" s="140"/>
      <c r="EE183" s="140"/>
      <c r="EF183" s="140"/>
      <c r="EG183" s="140"/>
      <c r="EH183" s="140"/>
      <c r="EI183" s="140"/>
    </row>
    <row r="184" spans="111:139" s="139" customFormat="1" ht="12" customHeight="1">
      <c r="DG184" s="140"/>
      <c r="DH184" s="140"/>
      <c r="DI184" s="159" t="s">
        <v>104</v>
      </c>
      <c r="DJ184" s="152"/>
      <c r="DK184" s="152"/>
      <c r="DL184" s="152" t="s">
        <v>105</v>
      </c>
      <c r="DM184" s="152" t="s">
        <v>106</v>
      </c>
      <c r="DN184" s="152"/>
      <c r="DO184" s="152" t="s">
        <v>107</v>
      </c>
      <c r="DP184" s="155"/>
      <c r="DQ184" s="140"/>
      <c r="DR184" s="140"/>
      <c r="DS184" s="140"/>
      <c r="DT184" s="140"/>
      <c r="DU184" s="140"/>
      <c r="DV184" s="140"/>
      <c r="DW184" s="140"/>
      <c r="DX184" s="140"/>
      <c r="DY184" s="140"/>
      <c r="DZ184" s="140"/>
      <c r="EA184" s="140"/>
      <c r="EB184" s="140"/>
      <c r="EC184" s="140"/>
      <c r="ED184" s="140"/>
      <c r="EE184" s="140"/>
      <c r="EF184" s="140"/>
      <c r="EG184" s="140"/>
      <c r="EH184" s="140"/>
      <c r="EI184" s="140"/>
    </row>
    <row r="185" spans="111:139" s="139" customFormat="1" ht="12" customHeight="1">
      <c r="DG185" s="140"/>
      <c r="DH185" s="140"/>
      <c r="DI185" s="152" t="s">
        <v>108</v>
      </c>
      <c r="DJ185" s="152"/>
      <c r="DK185" s="152"/>
      <c r="DL185" s="152" t="s">
        <v>109</v>
      </c>
      <c r="DM185" s="152" t="s">
        <v>110</v>
      </c>
      <c r="DN185" s="152"/>
      <c r="DO185" s="152" t="s">
        <v>111</v>
      </c>
      <c r="DP185" s="155"/>
      <c r="DQ185" s="140"/>
      <c r="DR185" s="140"/>
      <c r="DS185" s="140"/>
      <c r="DT185" s="140"/>
      <c r="DU185" s="140"/>
      <c r="DV185" s="140"/>
      <c r="DW185" s="140"/>
      <c r="DX185" s="140"/>
      <c r="DY185" s="140"/>
      <c r="DZ185" s="140"/>
      <c r="EA185" s="140"/>
      <c r="EB185" s="140"/>
      <c r="EC185" s="140"/>
      <c r="ED185" s="140"/>
      <c r="EE185" s="140"/>
      <c r="EF185" s="140"/>
      <c r="EG185" s="140"/>
      <c r="EH185" s="140"/>
      <c r="EI185" s="140"/>
    </row>
    <row r="186" spans="111:139" s="139" customFormat="1" ht="12" customHeight="1">
      <c r="DG186" s="140"/>
      <c r="DH186" s="140"/>
      <c r="DI186" s="152"/>
      <c r="DJ186" s="152"/>
      <c r="DK186" s="152"/>
      <c r="DL186" s="152" t="s">
        <v>112</v>
      </c>
      <c r="DM186" s="152" t="s">
        <v>113</v>
      </c>
      <c r="DN186" s="152"/>
      <c r="DO186" s="152"/>
      <c r="DP186" s="155"/>
      <c r="DQ186" s="140"/>
      <c r="DR186" s="140"/>
      <c r="DS186" s="140"/>
      <c r="DT186" s="140"/>
      <c r="DU186" s="140"/>
      <c r="DV186" s="140"/>
      <c r="DW186" s="140"/>
      <c r="DX186" s="140"/>
      <c r="DY186" s="140"/>
      <c r="DZ186" s="140"/>
      <c r="EA186" s="140"/>
      <c r="EB186" s="140"/>
      <c r="EC186" s="140"/>
      <c r="ED186" s="140"/>
      <c r="EE186" s="140"/>
      <c r="EF186" s="140"/>
      <c r="EG186" s="140"/>
      <c r="EH186" s="140"/>
      <c r="EI186" s="140"/>
    </row>
    <row r="187" spans="111:139" s="139" customFormat="1" ht="12" customHeight="1">
      <c r="DG187" s="140"/>
      <c r="DH187" s="140"/>
      <c r="DI187" s="160"/>
      <c r="DJ187" s="160"/>
      <c r="DK187" s="160"/>
      <c r="DL187" s="160"/>
      <c r="DM187" s="160"/>
      <c r="DN187" s="160"/>
      <c r="DO187" s="160"/>
      <c r="DP187" s="155"/>
      <c r="DQ187" s="140"/>
      <c r="DR187" s="140"/>
      <c r="DS187" s="140"/>
      <c r="DT187" s="140"/>
      <c r="DU187" s="140"/>
      <c r="DV187" s="140"/>
      <c r="DW187" s="140"/>
      <c r="DX187" s="140"/>
      <c r="DY187" s="140"/>
      <c r="DZ187" s="140"/>
      <c r="EA187" s="140"/>
      <c r="EB187" s="140"/>
      <c r="EC187" s="140"/>
      <c r="ED187" s="140"/>
      <c r="EE187" s="140"/>
      <c r="EF187" s="140"/>
      <c r="EG187" s="140"/>
      <c r="EH187" s="140"/>
      <c r="EI187" s="140"/>
    </row>
    <row r="188" spans="111:139" s="139" customFormat="1" ht="12" customHeight="1">
      <c r="DG188" s="140"/>
      <c r="DH188" s="140"/>
      <c r="DI188" s="155"/>
      <c r="DJ188" s="160"/>
      <c r="DK188" s="160"/>
      <c r="DL188" s="160"/>
      <c r="DM188" s="160"/>
      <c r="DN188" s="160"/>
      <c r="DO188" s="160"/>
      <c r="DP188" s="160"/>
      <c r="DQ188" s="140"/>
      <c r="DR188" s="140"/>
      <c r="DS188" s="140"/>
      <c r="DT188" s="140"/>
      <c r="DU188" s="140"/>
      <c r="DV188" s="140"/>
      <c r="DW188" s="140"/>
      <c r="DX188" s="140"/>
      <c r="DY188" s="140"/>
      <c r="DZ188" s="140"/>
      <c r="EA188" s="140"/>
      <c r="EB188" s="140"/>
      <c r="EC188" s="140"/>
      <c r="ED188" s="140"/>
      <c r="EE188" s="140"/>
      <c r="EF188" s="140"/>
      <c r="EG188" s="140"/>
      <c r="EH188" s="140"/>
      <c r="EI188" s="140"/>
    </row>
    <row r="189" spans="111:112" ht="12" customHeight="1">
      <c r="DG189" s="74"/>
      <c r="DH189" s="74"/>
    </row>
    <row r="190" spans="111:112" ht="12" customHeight="1">
      <c r="DG190" s="74"/>
      <c r="DH190" s="74"/>
    </row>
    <row r="191" spans="111:112" ht="12" customHeight="1">
      <c r="DG191" s="74"/>
      <c r="DH191" s="74"/>
    </row>
    <row r="192" spans="111:112" ht="12" customHeight="1">
      <c r="DG192" s="74"/>
      <c r="DH192" s="74"/>
    </row>
    <row r="193" spans="111:112" ht="12" customHeight="1">
      <c r="DG193" s="74"/>
      <c r="DH193" s="74"/>
    </row>
    <row r="194" spans="111:112" ht="12" customHeight="1">
      <c r="DG194" s="74"/>
      <c r="DH194" s="74"/>
    </row>
    <row r="195" spans="111:112" ht="12" customHeight="1">
      <c r="DG195" s="74"/>
      <c r="DH195" s="74"/>
    </row>
    <row r="196" spans="111:112" ht="12" customHeight="1">
      <c r="DG196" s="74"/>
      <c r="DH196" s="74"/>
    </row>
    <row r="197" spans="111:112" ht="12" customHeight="1">
      <c r="DG197" s="74"/>
      <c r="DH197" s="74"/>
    </row>
    <row r="198" spans="111:112" ht="12" customHeight="1">
      <c r="DG198" s="74"/>
      <c r="DH198" s="74"/>
    </row>
    <row r="199" spans="111:112" ht="12" customHeight="1">
      <c r="DG199" s="74"/>
      <c r="DH199" s="74"/>
    </row>
    <row r="200" spans="111:112" ht="12" customHeight="1">
      <c r="DG200" s="74"/>
      <c r="DH200" s="74"/>
    </row>
    <row r="201" spans="111:112" ht="12" customHeight="1">
      <c r="DG201" s="74"/>
      <c r="DH201" s="74"/>
    </row>
    <row r="202" spans="111:112" ht="12" customHeight="1">
      <c r="DG202" s="74"/>
      <c r="DH202" s="74"/>
    </row>
    <row r="203" spans="111:112" ht="12" customHeight="1">
      <c r="DG203" s="74"/>
      <c r="DH203" s="74"/>
    </row>
    <row r="204" spans="111:112" ht="12" customHeight="1">
      <c r="DG204" s="74"/>
      <c r="DH204" s="74"/>
    </row>
    <row r="205" spans="111:112" ht="12" customHeight="1">
      <c r="DG205" s="74"/>
      <c r="DH205" s="74"/>
    </row>
    <row r="206" spans="111:112" ht="12" customHeight="1">
      <c r="DG206" s="74"/>
      <c r="DH206" s="74"/>
    </row>
    <row r="207" spans="111:112" ht="12" customHeight="1">
      <c r="DG207" s="74"/>
      <c r="DH207" s="74"/>
    </row>
    <row r="208" spans="111:112" ht="12" customHeight="1">
      <c r="DG208" s="74"/>
      <c r="DH208" s="74"/>
    </row>
    <row r="209" spans="111:112" ht="12" customHeight="1">
      <c r="DG209" s="74"/>
      <c r="DH209" s="74"/>
    </row>
    <row r="210" spans="111:112" ht="12" customHeight="1">
      <c r="DG210" s="74"/>
      <c r="DH210" s="74"/>
    </row>
    <row r="211" spans="111:112" ht="12" customHeight="1">
      <c r="DG211" s="74"/>
      <c r="DH211" s="74"/>
    </row>
    <row r="212" spans="111:112" ht="12" customHeight="1">
      <c r="DG212" s="74"/>
      <c r="DH212" s="74"/>
    </row>
    <row r="213" spans="111:112" ht="12" customHeight="1">
      <c r="DG213" s="74"/>
      <c r="DH213" s="74"/>
    </row>
    <row r="214" spans="111:112" ht="12" customHeight="1">
      <c r="DG214" s="74"/>
      <c r="DH214" s="74"/>
    </row>
    <row r="215" spans="111:112" ht="12" customHeight="1">
      <c r="DG215" s="74"/>
      <c r="DH215" s="74"/>
    </row>
    <row r="216" spans="111:112" ht="12" customHeight="1">
      <c r="DG216" s="74"/>
      <c r="DH216" s="74"/>
    </row>
    <row r="217" spans="111:112" ht="12" customHeight="1">
      <c r="DG217" s="74"/>
      <c r="DH217" s="74"/>
    </row>
    <row r="218" spans="111:112" ht="12" customHeight="1">
      <c r="DG218" s="74"/>
      <c r="DH218" s="74"/>
    </row>
    <row r="219" spans="111:112" ht="12" customHeight="1">
      <c r="DG219" s="74"/>
      <c r="DH219" s="74"/>
    </row>
    <row r="220" spans="111:112" ht="12" customHeight="1">
      <c r="DG220" s="74"/>
      <c r="DH220" s="74"/>
    </row>
    <row r="221" spans="111:112" ht="12" customHeight="1">
      <c r="DG221" s="74"/>
      <c r="DH221" s="74"/>
    </row>
    <row r="222" spans="111:112" ht="12" customHeight="1">
      <c r="DG222" s="74"/>
      <c r="DH222" s="74"/>
    </row>
    <row r="223" spans="111:112" ht="12" customHeight="1">
      <c r="DG223" s="74"/>
      <c r="DH223" s="74"/>
    </row>
    <row r="224" spans="111:112" ht="12" customHeight="1">
      <c r="DG224" s="74"/>
      <c r="DH224" s="74"/>
    </row>
    <row r="225" spans="111:112" ht="12" customHeight="1">
      <c r="DG225" s="74"/>
      <c r="DH225" s="74"/>
    </row>
    <row r="226" spans="111:112" ht="12" customHeight="1">
      <c r="DG226" s="74"/>
      <c r="DH226" s="74"/>
    </row>
    <row r="227" spans="111:112" ht="12" customHeight="1">
      <c r="DG227" s="74"/>
      <c r="DH227" s="74"/>
    </row>
    <row r="228" spans="111:112" ht="12" customHeight="1">
      <c r="DG228" s="74"/>
      <c r="DH228" s="74"/>
    </row>
    <row r="229" spans="111:112" ht="12" customHeight="1">
      <c r="DG229" s="74"/>
      <c r="DH229" s="74"/>
    </row>
    <row r="230" spans="111:112" ht="12" customHeight="1">
      <c r="DG230" s="74"/>
      <c r="DH230" s="74"/>
    </row>
    <row r="231" spans="111:112" ht="12" customHeight="1">
      <c r="DG231" s="74"/>
      <c r="DH231" s="74"/>
    </row>
    <row r="232" spans="111:112" ht="12" customHeight="1">
      <c r="DG232" s="74"/>
      <c r="DH232" s="74"/>
    </row>
    <row r="233" spans="111:112" ht="12" customHeight="1">
      <c r="DG233" s="74"/>
      <c r="DH233" s="74"/>
    </row>
    <row r="234" spans="111:112" ht="12" customHeight="1">
      <c r="DG234" s="74"/>
      <c r="DH234" s="74"/>
    </row>
    <row r="235" spans="111:112" ht="12" customHeight="1">
      <c r="DG235" s="74"/>
      <c r="DH235" s="74"/>
    </row>
    <row r="236" spans="111:112" ht="12" customHeight="1">
      <c r="DG236" s="74"/>
      <c r="DH236" s="74"/>
    </row>
    <row r="237" spans="111:112" ht="12" customHeight="1">
      <c r="DG237" s="74"/>
      <c r="DH237" s="74"/>
    </row>
    <row r="238" spans="111:112" ht="12" customHeight="1">
      <c r="DG238" s="74"/>
      <c r="DH238" s="74"/>
    </row>
    <row r="239" spans="111:112" ht="12" customHeight="1">
      <c r="DG239" s="74"/>
      <c r="DH239" s="74"/>
    </row>
    <row r="240" spans="111:112" ht="12" customHeight="1">
      <c r="DG240" s="74"/>
      <c r="DH240" s="74"/>
    </row>
    <row r="241" spans="111:112" ht="12" customHeight="1">
      <c r="DG241" s="74"/>
      <c r="DH241" s="74"/>
    </row>
    <row r="242" spans="111:112" ht="12" customHeight="1">
      <c r="DG242" s="74"/>
      <c r="DH242" s="74"/>
    </row>
    <row r="243" spans="111:112" ht="12" customHeight="1">
      <c r="DG243" s="74"/>
      <c r="DH243" s="74"/>
    </row>
    <row r="244" spans="111:112" ht="12" customHeight="1">
      <c r="DG244" s="74"/>
      <c r="DH244" s="74"/>
    </row>
    <row r="245" spans="111:112" ht="12" customHeight="1">
      <c r="DG245" s="74"/>
      <c r="DH245" s="74"/>
    </row>
    <row r="246" spans="111:112" ht="12" customHeight="1">
      <c r="DG246" s="74"/>
      <c r="DH246" s="74"/>
    </row>
    <row r="247" spans="111:112" ht="12" customHeight="1">
      <c r="DG247" s="74"/>
      <c r="DH247" s="74"/>
    </row>
    <row r="248" spans="111:112" ht="12" customHeight="1">
      <c r="DG248" s="74"/>
      <c r="DH248" s="74"/>
    </row>
    <row r="249" spans="111:112" ht="12" customHeight="1">
      <c r="DG249" s="74"/>
      <c r="DH249" s="74"/>
    </row>
    <row r="250" spans="111:112" ht="12" customHeight="1">
      <c r="DG250" s="74"/>
      <c r="DH250" s="74"/>
    </row>
    <row r="251" spans="111:112" ht="12" customHeight="1">
      <c r="DG251" s="74"/>
      <c r="DH251" s="74"/>
    </row>
  </sheetData>
  <sheetProtection/>
  <mergeCells count="263">
    <mergeCell ref="C66:G66"/>
    <mergeCell ref="H66:AJ66"/>
    <mergeCell ref="H67:AJ67"/>
    <mergeCell ref="H69:Q69"/>
    <mergeCell ref="Z69:AI69"/>
    <mergeCell ref="AD59:AG59"/>
    <mergeCell ref="AH59:AK59"/>
    <mergeCell ref="AH60:AK60"/>
    <mergeCell ref="C64:I64"/>
    <mergeCell ref="J64:AJ64"/>
    <mergeCell ref="J65:AJ65"/>
    <mergeCell ref="C60:U60"/>
    <mergeCell ref="V60:Y60"/>
    <mergeCell ref="Z60:AC60"/>
    <mergeCell ref="AD60:AG60"/>
    <mergeCell ref="C59:L59"/>
    <mergeCell ref="M59:O59"/>
    <mergeCell ref="P59:R59"/>
    <mergeCell ref="S59:U59"/>
    <mergeCell ref="V59:Y59"/>
    <mergeCell ref="Z59:AC59"/>
    <mergeCell ref="AD57:AG57"/>
    <mergeCell ref="AH57:AK57"/>
    <mergeCell ref="C58:L58"/>
    <mergeCell ref="M58:O58"/>
    <mergeCell ref="P58:R58"/>
    <mergeCell ref="S58:U58"/>
    <mergeCell ref="V58:Y58"/>
    <mergeCell ref="Z58:AC58"/>
    <mergeCell ref="AD58:AG58"/>
    <mergeCell ref="AH58:AK58"/>
    <mergeCell ref="C57:L57"/>
    <mergeCell ref="M57:O57"/>
    <mergeCell ref="P57:R57"/>
    <mergeCell ref="S57:U57"/>
    <mergeCell ref="V57:Y57"/>
    <mergeCell ref="Z57:AC57"/>
    <mergeCell ref="AD55:AG55"/>
    <mergeCell ref="AH55:AK55"/>
    <mergeCell ref="C56:L56"/>
    <mergeCell ref="M56:O56"/>
    <mergeCell ref="P56:R56"/>
    <mergeCell ref="S56:U56"/>
    <mergeCell ref="V56:Y56"/>
    <mergeCell ref="Z56:AC56"/>
    <mergeCell ref="AD56:AG56"/>
    <mergeCell ref="AH56:AK56"/>
    <mergeCell ref="C55:L55"/>
    <mergeCell ref="M55:O55"/>
    <mergeCell ref="P55:R55"/>
    <mergeCell ref="S55:U55"/>
    <mergeCell ref="V55:Y55"/>
    <mergeCell ref="Z55:AC55"/>
    <mergeCell ref="AD53:AG53"/>
    <mergeCell ref="AH53:AK53"/>
    <mergeCell ref="C54:L54"/>
    <mergeCell ref="M54:O54"/>
    <mergeCell ref="P54:R54"/>
    <mergeCell ref="S54:U54"/>
    <mergeCell ref="V54:Y54"/>
    <mergeCell ref="Z54:AC54"/>
    <mergeCell ref="AD54:AG54"/>
    <mergeCell ref="AH54:AK54"/>
    <mergeCell ref="C53:L53"/>
    <mergeCell ref="M53:O53"/>
    <mergeCell ref="P53:R53"/>
    <mergeCell ref="S53:U53"/>
    <mergeCell ref="V53:Y53"/>
    <mergeCell ref="Z53:AC53"/>
    <mergeCell ref="AD51:AG51"/>
    <mergeCell ref="AH51:AK51"/>
    <mergeCell ref="C52:L52"/>
    <mergeCell ref="M52:O52"/>
    <mergeCell ref="P52:R52"/>
    <mergeCell ref="S52:U52"/>
    <mergeCell ref="V52:Y52"/>
    <mergeCell ref="Z52:AC52"/>
    <mergeCell ref="AD52:AG52"/>
    <mergeCell ref="AH52:AK52"/>
    <mergeCell ref="C51:L51"/>
    <mergeCell ref="M51:O51"/>
    <mergeCell ref="P51:R51"/>
    <mergeCell ref="S51:U51"/>
    <mergeCell ref="V51:Y51"/>
    <mergeCell ref="Z51:AC51"/>
    <mergeCell ref="AD49:AG49"/>
    <mergeCell ref="AH49:AK49"/>
    <mergeCell ref="C50:L50"/>
    <mergeCell ref="M50:O50"/>
    <mergeCell ref="P50:R50"/>
    <mergeCell ref="S50:U50"/>
    <mergeCell ref="V50:Y50"/>
    <mergeCell ref="Z50:AC50"/>
    <mergeCell ref="AD50:AG50"/>
    <mergeCell ref="AH50:AK50"/>
    <mergeCell ref="C49:L49"/>
    <mergeCell ref="M49:O49"/>
    <mergeCell ref="P49:R49"/>
    <mergeCell ref="S49:U49"/>
    <mergeCell ref="V49:Y49"/>
    <mergeCell ref="Z49:AC49"/>
    <mergeCell ref="AD47:AG47"/>
    <mergeCell ref="AH47:AK47"/>
    <mergeCell ref="C48:L48"/>
    <mergeCell ref="M48:O48"/>
    <mergeCell ref="P48:R48"/>
    <mergeCell ref="S48:U48"/>
    <mergeCell ref="V48:Y48"/>
    <mergeCell ref="Z48:AC48"/>
    <mergeCell ref="AD48:AG48"/>
    <mergeCell ref="AH48:AK48"/>
    <mergeCell ref="C47:L47"/>
    <mergeCell ref="M47:O47"/>
    <mergeCell ref="P47:R47"/>
    <mergeCell ref="S47:U47"/>
    <mergeCell ref="V47:Y47"/>
    <mergeCell ref="Z47:AC47"/>
    <mergeCell ref="AD45:AG45"/>
    <mergeCell ref="AH45:AK45"/>
    <mergeCell ref="C46:L46"/>
    <mergeCell ref="M46:O46"/>
    <mergeCell ref="P46:R46"/>
    <mergeCell ref="S46:U46"/>
    <mergeCell ref="V46:Y46"/>
    <mergeCell ref="Z46:AC46"/>
    <mergeCell ref="AD46:AG46"/>
    <mergeCell ref="AH46:AK46"/>
    <mergeCell ref="C45:L45"/>
    <mergeCell ref="M45:O45"/>
    <mergeCell ref="P45:R45"/>
    <mergeCell ref="S45:U45"/>
    <mergeCell ref="V45:Y45"/>
    <mergeCell ref="Z45:AC45"/>
    <mergeCell ref="AD43:AG43"/>
    <mergeCell ref="AH43:AK43"/>
    <mergeCell ref="C44:L44"/>
    <mergeCell ref="M44:O44"/>
    <mergeCell ref="P44:R44"/>
    <mergeCell ref="S44:U44"/>
    <mergeCell ref="V44:Y44"/>
    <mergeCell ref="Z44:AC44"/>
    <mergeCell ref="AD44:AG44"/>
    <mergeCell ref="AH44:AK44"/>
    <mergeCell ref="C43:L43"/>
    <mergeCell ref="M43:O43"/>
    <mergeCell ref="P43:R43"/>
    <mergeCell ref="S43:U43"/>
    <mergeCell ref="V43:Y43"/>
    <mergeCell ref="Z43:AC43"/>
    <mergeCell ref="AD41:AG41"/>
    <mergeCell ref="AH41:AK41"/>
    <mergeCell ref="C42:L42"/>
    <mergeCell ref="M42:O42"/>
    <mergeCell ref="P42:R42"/>
    <mergeCell ref="S42:U42"/>
    <mergeCell ref="V42:Y42"/>
    <mergeCell ref="Z42:AC42"/>
    <mergeCell ref="AD42:AG42"/>
    <mergeCell ref="AH42:AK42"/>
    <mergeCell ref="C41:L41"/>
    <mergeCell ref="M41:O41"/>
    <mergeCell ref="P41:R41"/>
    <mergeCell ref="S41:U41"/>
    <mergeCell ref="V41:Y41"/>
    <mergeCell ref="Z41:AC41"/>
    <mergeCell ref="AD39:AG39"/>
    <mergeCell ref="AH39:AK39"/>
    <mergeCell ref="C40:L40"/>
    <mergeCell ref="M40:O40"/>
    <mergeCell ref="P40:R40"/>
    <mergeCell ref="S40:U40"/>
    <mergeCell ref="V40:Y40"/>
    <mergeCell ref="Z40:AC40"/>
    <mergeCell ref="AD40:AG40"/>
    <mergeCell ref="AH40:AK40"/>
    <mergeCell ref="C39:L39"/>
    <mergeCell ref="M39:O39"/>
    <mergeCell ref="P39:R39"/>
    <mergeCell ref="S39:U39"/>
    <mergeCell ref="V39:Y39"/>
    <mergeCell ref="Z39:AC39"/>
    <mergeCell ref="AD37:AG37"/>
    <mergeCell ref="AH37:AK37"/>
    <mergeCell ref="C38:L38"/>
    <mergeCell ref="M38:O38"/>
    <mergeCell ref="P38:R38"/>
    <mergeCell ref="S38:U38"/>
    <mergeCell ref="V38:Y38"/>
    <mergeCell ref="Z38:AC38"/>
    <mergeCell ref="AD38:AG38"/>
    <mergeCell ref="AH38:AK38"/>
    <mergeCell ref="C37:L37"/>
    <mergeCell ref="M37:O37"/>
    <mergeCell ref="P37:R37"/>
    <mergeCell ref="S37:U37"/>
    <mergeCell ref="V37:Y37"/>
    <mergeCell ref="Z37:AC37"/>
    <mergeCell ref="AD35:AG35"/>
    <mergeCell ref="AH35:AK35"/>
    <mergeCell ref="C36:L36"/>
    <mergeCell ref="M36:O36"/>
    <mergeCell ref="P36:R36"/>
    <mergeCell ref="S36:U36"/>
    <mergeCell ref="V36:Y36"/>
    <mergeCell ref="Z36:AC36"/>
    <mergeCell ref="AD36:AG36"/>
    <mergeCell ref="AH36:AK36"/>
    <mergeCell ref="C35:L35"/>
    <mergeCell ref="M35:O35"/>
    <mergeCell ref="P35:R35"/>
    <mergeCell ref="S35:U35"/>
    <mergeCell ref="V35:Y35"/>
    <mergeCell ref="Z35:AC35"/>
    <mergeCell ref="AH33:AK33"/>
    <mergeCell ref="C34:L34"/>
    <mergeCell ref="M34:O34"/>
    <mergeCell ref="P34:R34"/>
    <mergeCell ref="S34:U34"/>
    <mergeCell ref="V34:Y34"/>
    <mergeCell ref="Z34:AC34"/>
    <mergeCell ref="AD34:AG34"/>
    <mergeCell ref="AH34:AK34"/>
    <mergeCell ref="Z30:AC32"/>
    <mergeCell ref="AD30:AG32"/>
    <mergeCell ref="AH30:AK32"/>
    <mergeCell ref="C33:L33"/>
    <mergeCell ref="M33:O33"/>
    <mergeCell ref="P33:R33"/>
    <mergeCell ref="S33:U33"/>
    <mergeCell ref="V33:Y33"/>
    <mergeCell ref="Z33:AC33"/>
    <mergeCell ref="AD33:AG33"/>
    <mergeCell ref="I20:AK20"/>
    <mergeCell ref="C21:AK21"/>
    <mergeCell ref="I23:AK23"/>
    <mergeCell ref="L25:AK25"/>
    <mergeCell ref="G27:AK27"/>
    <mergeCell ref="C30:L32"/>
    <mergeCell ref="M30:O32"/>
    <mergeCell ref="P30:R32"/>
    <mergeCell ref="S30:U32"/>
    <mergeCell ref="V30:Y32"/>
    <mergeCell ref="C14:T14"/>
    <mergeCell ref="V14:AK16"/>
    <mergeCell ref="H15:T15"/>
    <mergeCell ref="C16:U16"/>
    <mergeCell ref="J18:AK18"/>
    <mergeCell ref="C19:AK19"/>
    <mergeCell ref="G9:T9"/>
    <mergeCell ref="E10:T10"/>
    <mergeCell ref="AF10:AK10"/>
    <mergeCell ref="C11:U11"/>
    <mergeCell ref="V12:Z13"/>
    <mergeCell ref="AA12:AE13"/>
    <mergeCell ref="AF12:AK13"/>
    <mergeCell ref="I13:T13"/>
    <mergeCell ref="B1:AL1"/>
    <mergeCell ref="AE3:AK3"/>
    <mergeCell ref="J6:T6"/>
    <mergeCell ref="C7:T7"/>
    <mergeCell ref="C8:T8"/>
    <mergeCell ref="Y8:Z8"/>
    <mergeCell ref="AB8:AF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2018-09-05T11:23:48Z</cp:lastPrinted>
  <dcterms:created xsi:type="dcterms:W3CDTF">2003-10-18T11:05:50Z</dcterms:created>
  <dcterms:modified xsi:type="dcterms:W3CDTF">2021-03-17T09:03:58Z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