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 (книжная)" sheetId="1" r:id="rId1"/>
    <sheet name="Справка (альбомная)" sheetId="2" r:id="rId2"/>
  </sheets>
  <definedNames>
    <definedName name="_xlnm.Print_Area" localSheetId="1">'Справка (альбомная)'!$C$3:$BB$55</definedName>
    <definedName name="_xlnm.Print_Area" localSheetId="0">'Справка (книжная)'!$C$3:$AL$69</definedName>
  </definedNames>
  <calcPr fullCalcOnLoad="1"/>
</workbook>
</file>

<file path=xl/sharedStrings.xml><?xml version="1.0" encoding="utf-8"?>
<sst xmlns="http://schemas.openxmlformats.org/spreadsheetml/2006/main" count="184" uniqueCount="78">
  <si>
    <t>(подпись)</t>
  </si>
  <si>
    <t>(инициалы, фамилия)</t>
  </si>
  <si>
    <t>М.П.</t>
  </si>
  <si>
    <t>)</t>
  </si>
  <si>
    <t>Форма действует начиная с 12.05.2014 года</t>
  </si>
  <si>
    <t>Примерная форма</t>
  </si>
  <si>
    <t>Тел. бухгалтерии</t>
  </si>
  <si>
    <t>тел. отдела кадров</t>
  </si>
  <si>
    <t>Штамп юридического лица,</t>
  </si>
  <si>
    <t>индивидуального предпринимателя (при наличии)</t>
  </si>
  <si>
    <t>"</t>
  </si>
  <si>
    <t>г.</t>
  </si>
  <si>
    <t>№</t>
  </si>
  <si>
    <t>СПРАВКА</t>
  </si>
  <si>
    <t xml:space="preserve">  для получения кредита</t>
  </si>
  <si>
    <t>в</t>
  </si>
  <si>
    <t>(наименование банка)</t>
  </si>
  <si>
    <t>Выдана</t>
  </si>
  <si>
    <t>о том, что он (она) с</t>
  </si>
  <si>
    <t xml:space="preserve"> (фамилия, имя, отчество)</t>
  </si>
  <si>
    <t>работает в</t>
  </si>
  <si>
    <t>(полное наименование, юридический адрес, фактическое</t>
  </si>
  <si>
    <t>, УНП</t>
  </si>
  <si>
    <t xml:space="preserve"> местонахождение организации, адрес места жительства индивидуального предпринимателя)</t>
  </si>
  <si>
    <t>в должности</t>
  </si>
  <si>
    <t>(с</t>
  </si>
  <si>
    <t>по трудовому договору на неопределенный срок (срочному трудовому договору сроком действия до</t>
  </si>
  <si>
    <t>; контракту сроком действия до</t>
  </si>
  <si>
    <t>);</t>
  </si>
  <si>
    <t>является индивидуальным предпринимателем</t>
  </si>
  <si>
    <t>(регистрационный номер в Едином государственном регистре юридических лиц и индивидуальных предпринимателей)</t>
  </si>
  <si>
    <t xml:space="preserve">учится в </t>
  </si>
  <si>
    <t>получает пенсию пожизненно или сроком до</t>
  </si>
  <si>
    <t>г.,</t>
  </si>
  <si>
    <t>назначенную</t>
  </si>
  <si>
    <t>(полное наименование организации, фамилия, имя, отчество индивидуального предпринимателя или органа, назначившего пенсию)</t>
  </si>
  <si>
    <t>и его (ее)</t>
  </si>
  <si>
    <t>за</t>
  </si>
  <si>
    <t>составляют</t>
  </si>
  <si>
    <t xml:space="preserve"> (указать источник дохода)</t>
  </si>
  <si>
    <t>(цифрами и прописью)</t>
  </si>
  <si>
    <t>Месяц</t>
  </si>
  <si>
    <t>Год</t>
  </si>
  <si>
    <t>Источник дохода (зарплата, пенсия, стипендия, государственная адресная социальная и иная материальная помощь, пособия, другие источники получения дохода)</t>
  </si>
  <si>
    <t>Удержано</t>
  </si>
  <si>
    <t>К выплате</t>
  </si>
  <si>
    <t>подоходный налог с физических лиц</t>
  </si>
  <si>
    <t>профсоюзные взносы</t>
  </si>
  <si>
    <t>по исполнительным документам</t>
  </si>
  <si>
    <t>пенсионные взносы</t>
  </si>
  <si>
    <t>другие удержания</t>
  </si>
  <si>
    <t>платежи
по полученным кредитам, займам</t>
  </si>
  <si>
    <t>ИТОГО</t>
  </si>
  <si>
    <t>Предъявлен</t>
  </si>
  <si>
    <t>(наименование и номер документа, удостоверяющего личность, дата выдачи и кем выдан)</t>
  </si>
  <si>
    <t>Идентификационный номер</t>
  </si>
  <si>
    <t xml:space="preserve">Зарегистрирован(а) по адресу </t>
  </si>
  <si>
    <t xml:space="preserve">Руководитель (индивидуальный предприниматель) </t>
  </si>
  <si>
    <t>Главный бухгалтер (при наличии)</t>
  </si>
  <si>
    <t>Примечания:</t>
  </si>
  <si>
    <t>1. Справка действительна в течение 30 календарных дней со дня выдачи.</t>
  </si>
  <si>
    <t>2. Справка выдается администрацией юридического лица по месту работы кредитополучателя (заемщика, получателя) в одном экземпляре и представляется в банк.</t>
  </si>
  <si>
    <t>3. Справка о доходах индивидуального предпринимателя составляется самим индивидуальным предпринимателем.</t>
  </si>
  <si>
    <t>доход за</t>
  </si>
  <si>
    <t xml:space="preserve">Среднемесячный </t>
  </si>
  <si>
    <t xml:space="preserve"> белорусский рубль</t>
  </si>
  <si>
    <t xml:space="preserve"> белорусских рубля</t>
  </si>
  <si>
    <t xml:space="preserve"> белорусских рублей</t>
  </si>
  <si>
    <t xml:space="preserve">тысяча </t>
  </si>
  <si>
    <t xml:space="preserve">тысячи </t>
  </si>
  <si>
    <t xml:space="preserve">тысяч </t>
  </si>
  <si>
    <t xml:space="preserve">миллион </t>
  </si>
  <si>
    <t xml:space="preserve">миллиона </t>
  </si>
  <si>
    <t xml:space="preserve">миллионов </t>
  </si>
  <si>
    <t>(</t>
  </si>
  <si>
    <t>(полное наименование, юридический адрес, фактическое  местонахождение организации, адрес места жительства индивидуального предпринимателя)</t>
  </si>
  <si>
    <t>(срочному трудовому договору сроком действия до</t>
  </si>
  <si>
    <t>по трудовому договору на неопределенный срок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</si>
</sst>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_(#,##0_);_(\ \-#,##0_);_(&quot;-&quot;??_);_(@_)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"/>
      <color indexed="10"/>
      <name val="Tahoma"/>
      <family val="2"/>
    </font>
    <font>
      <sz val="7"/>
      <color indexed="43"/>
      <name val="Tahoma"/>
      <family val="2"/>
    </font>
    <font>
      <sz val="8"/>
      <color indexed="43"/>
      <name val="Tahoma"/>
      <family val="2"/>
    </font>
    <font>
      <i/>
      <sz val="7"/>
      <color indexed="43"/>
      <name val="Tahoma"/>
      <family val="2"/>
    </font>
    <font>
      <b/>
      <sz val="7.5"/>
      <name val="Tahoma"/>
      <family val="2"/>
    </font>
    <font>
      <b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horizontal="left" vertical="center" indent="1"/>
    </xf>
    <xf numFmtId="0" fontId="1" fillId="35" borderId="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vertical="center" wrapText="1"/>
    </xf>
    <xf numFmtId="0" fontId="2" fillId="34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0" fontId="10" fillId="33" borderId="0" xfId="0" applyFont="1" applyFill="1" applyAlignment="1" applyProtection="1">
      <alignment vertical="center"/>
      <protection hidden="1"/>
    </xf>
    <xf numFmtId="0" fontId="9" fillId="36" borderId="0" xfId="0" applyFont="1" applyFill="1" applyBorder="1" applyAlignment="1" quotePrefix="1">
      <alignment horizontal="left"/>
    </xf>
    <xf numFmtId="0" fontId="9" fillId="36" borderId="0" xfId="0" applyNumberFormat="1" applyFont="1" applyFill="1" applyBorder="1" applyAlignment="1">
      <alignment/>
    </xf>
    <xf numFmtId="0" fontId="11" fillId="36" borderId="0" xfId="0" applyNumberFormat="1" applyFont="1" applyFill="1" applyBorder="1" applyAlignment="1">
      <alignment/>
    </xf>
    <xf numFmtId="190" fontId="12" fillId="37" borderId="18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190" fontId="12" fillId="35" borderId="18" xfId="0" applyNumberFormat="1" applyFont="1" applyFill="1" applyBorder="1" applyAlignment="1">
      <alignment horizontal="right" vertical="center"/>
    </xf>
    <xf numFmtId="0" fontId="12" fillId="37" borderId="18" xfId="0" applyFont="1" applyFill="1" applyBorder="1" applyAlignment="1">
      <alignment horizontal="left" vertical="center"/>
    </xf>
    <xf numFmtId="190" fontId="12" fillId="37" borderId="18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 indent="1"/>
    </xf>
    <xf numFmtId="190" fontId="3" fillId="35" borderId="23" xfId="0" applyNumberFormat="1" applyFont="1" applyFill="1" applyBorder="1" applyAlignment="1">
      <alignment horizontal="center" vertical="center"/>
    </xf>
    <xf numFmtId="3" fontId="3" fillId="35" borderId="24" xfId="0" applyNumberFormat="1" applyFont="1" applyFill="1" applyBorder="1" applyAlignment="1">
      <alignment horizontal="center" vertical="center"/>
    </xf>
    <xf numFmtId="190" fontId="3" fillId="35" borderId="24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top"/>
    </xf>
    <xf numFmtId="0" fontId="2" fillId="37" borderId="18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center" vertical="center"/>
    </xf>
    <xf numFmtId="3" fontId="3" fillId="35" borderId="29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190" fontId="3" fillId="35" borderId="29" xfId="0" applyNumberFormat="1" applyFont="1" applyFill="1" applyBorder="1" applyAlignment="1">
      <alignment horizontal="center" vertical="center"/>
    </xf>
    <xf numFmtId="3" fontId="3" fillId="35" borderId="30" xfId="0" applyNumberFormat="1" applyFont="1" applyFill="1" applyBorder="1" applyAlignment="1">
      <alignment horizontal="center" vertical="center"/>
    </xf>
    <xf numFmtId="190" fontId="3" fillId="35" borderId="30" xfId="0" applyNumberFormat="1" applyFont="1" applyFill="1" applyBorder="1" applyAlignment="1">
      <alignment horizontal="center" vertical="center"/>
    </xf>
    <xf numFmtId="0" fontId="3" fillId="35" borderId="29" xfId="0" applyNumberFormat="1" applyFont="1" applyFill="1" applyBorder="1" applyAlignment="1">
      <alignment horizontal="center" vertical="center"/>
    </xf>
    <xf numFmtId="0" fontId="3" fillId="35" borderId="30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center" vertical="center" wrapText="1"/>
    </xf>
    <xf numFmtId="0" fontId="2" fillId="34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top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2" fillId="35" borderId="18" xfId="0" applyFont="1" applyFill="1" applyBorder="1" applyAlignment="1">
      <alignment horizontal="left" vertical="center"/>
    </xf>
    <xf numFmtId="0" fontId="2" fillId="35" borderId="30" xfId="0" applyNumberFormat="1" applyFont="1" applyFill="1" applyBorder="1" applyAlignment="1">
      <alignment horizontal="center" vertical="center"/>
    </xf>
    <xf numFmtId="3" fontId="2" fillId="35" borderId="30" xfId="0" applyNumberFormat="1" applyFont="1" applyFill="1" applyBorder="1" applyAlignment="1">
      <alignment horizontal="center" vertical="center"/>
    </xf>
    <xf numFmtId="190" fontId="2" fillId="35" borderId="30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3" fontId="2" fillId="35" borderId="29" xfId="0" applyNumberFormat="1" applyFont="1" applyFill="1" applyBorder="1" applyAlignment="1">
      <alignment horizontal="center" vertical="center"/>
    </xf>
    <xf numFmtId="190" fontId="2" fillId="35" borderId="29" xfId="0" applyNumberFormat="1" applyFont="1" applyFill="1" applyBorder="1" applyAlignment="1">
      <alignment horizontal="center" vertical="center"/>
    </xf>
    <xf numFmtId="190" fontId="2" fillId="35" borderId="23" xfId="0" applyNumberFormat="1" applyFont="1" applyFill="1" applyBorder="1" applyAlignment="1">
      <alignment horizontal="center" vertical="center"/>
    </xf>
    <xf numFmtId="3" fontId="2" fillId="35" borderId="23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3" fontId="2" fillId="35" borderId="24" xfId="0" applyNumberFormat="1" applyFont="1" applyFill="1" applyBorder="1" applyAlignment="1">
      <alignment horizontal="center" vertical="center"/>
    </xf>
    <xf numFmtId="190" fontId="2" fillId="35" borderId="24" xfId="0" applyNumberFormat="1" applyFont="1" applyFill="1" applyBorder="1" applyAlignment="1">
      <alignment horizontal="center" vertical="center"/>
    </xf>
    <xf numFmtId="190" fontId="13" fillId="35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36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bestFit="1" customWidth="1"/>
    <col min="5" max="9" width="2.75390625" style="1" customWidth="1"/>
    <col min="10" max="10" width="3.00390625" style="1" bestFit="1" customWidth="1"/>
    <col min="11" max="28" width="2.75390625" style="1" customWidth="1"/>
    <col min="29" max="16384" width="2.75390625" style="1" customWidth="1"/>
  </cols>
  <sheetData>
    <row r="1" spans="2:39" ht="15" customHeight="1" thickBot="1">
      <c r="B1" s="92" t="s">
        <v>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2:39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7"/>
      <c r="AM2" s="10"/>
    </row>
    <row r="3" spans="2:39" ht="12" customHeight="1"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6" t="s">
        <v>5</v>
      </c>
      <c r="AM3" s="13"/>
    </row>
    <row r="4" spans="2:39" ht="12" customHeight="1">
      <c r="B4" s="1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6"/>
      <c r="AM4" s="13"/>
    </row>
    <row r="5" spans="2:39" ht="12" customHeight="1"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6"/>
      <c r="AM5" s="13"/>
    </row>
    <row r="6" spans="2:39" ht="12" customHeight="1">
      <c r="B6" s="11"/>
      <c r="C6" s="5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 t="s">
        <v>6</v>
      </c>
      <c r="Y6" s="6"/>
      <c r="Z6" s="6"/>
      <c r="AA6" s="5"/>
      <c r="AB6" s="14"/>
      <c r="AC6" s="14"/>
      <c r="AD6" s="90"/>
      <c r="AE6" s="90"/>
      <c r="AF6" s="90"/>
      <c r="AG6" s="90"/>
      <c r="AH6" s="90"/>
      <c r="AI6" s="90"/>
      <c r="AJ6" s="90"/>
      <c r="AK6" s="90"/>
      <c r="AL6" s="90"/>
      <c r="AM6" s="13"/>
    </row>
    <row r="7" spans="2:39" ht="12" customHeight="1">
      <c r="B7" s="11"/>
      <c r="C7" s="5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4"/>
      <c r="AC7" s="14"/>
      <c r="AD7" s="26"/>
      <c r="AE7" s="26"/>
      <c r="AF7" s="26"/>
      <c r="AG7" s="26"/>
      <c r="AH7" s="26"/>
      <c r="AI7" s="26"/>
      <c r="AJ7" s="26"/>
      <c r="AK7" s="26"/>
      <c r="AL7" s="20"/>
      <c r="AM7" s="13"/>
    </row>
    <row r="8" spans="2:39" ht="12" customHeight="1">
      <c r="B8" s="11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 t="s">
        <v>7</v>
      </c>
      <c r="Y8" s="6"/>
      <c r="Z8" s="6"/>
      <c r="AA8" s="5"/>
      <c r="AB8" s="14"/>
      <c r="AC8" s="14"/>
      <c r="AD8" s="90"/>
      <c r="AE8" s="90"/>
      <c r="AF8" s="90"/>
      <c r="AG8" s="90"/>
      <c r="AH8" s="90"/>
      <c r="AI8" s="90"/>
      <c r="AJ8" s="90"/>
      <c r="AK8" s="90"/>
      <c r="AL8" s="90"/>
      <c r="AM8" s="13"/>
    </row>
    <row r="9" spans="2:39" ht="12" customHeight="1">
      <c r="B9" s="11"/>
      <c r="C9" s="29" t="s">
        <v>10</v>
      </c>
      <c r="D9" s="30"/>
      <c r="E9" s="31" t="s">
        <v>10</v>
      </c>
      <c r="F9" s="93"/>
      <c r="G9" s="93"/>
      <c r="H9" s="93"/>
      <c r="I9" s="93"/>
      <c r="J9" s="29">
        <v>20</v>
      </c>
      <c r="K9" s="30"/>
      <c r="L9" s="32" t="s">
        <v>11</v>
      </c>
      <c r="M9" s="32" t="s">
        <v>12</v>
      </c>
      <c r="N9" s="93"/>
      <c r="O9" s="93"/>
      <c r="P9" s="93"/>
      <c r="Q9" s="9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2"/>
      <c r="AD9" s="12"/>
      <c r="AE9" s="12"/>
      <c r="AF9" s="12"/>
      <c r="AG9" s="12"/>
      <c r="AH9" s="18"/>
      <c r="AI9" s="18"/>
      <c r="AJ9" s="18"/>
      <c r="AK9" s="18"/>
      <c r="AL9" s="18"/>
      <c r="AM9" s="13"/>
    </row>
    <row r="10" spans="2:39" ht="12" customHeight="1">
      <c r="B10" s="1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3"/>
    </row>
    <row r="11" spans="2:39" ht="12" customHeight="1">
      <c r="B11" s="11"/>
      <c r="C11" s="22"/>
      <c r="D11" s="22"/>
      <c r="E11" s="22"/>
      <c r="F11" s="22"/>
      <c r="G11" s="22"/>
      <c r="H11" s="22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6"/>
      <c r="X11" s="6"/>
      <c r="Y11" s="6"/>
      <c r="Z11" s="6"/>
      <c r="AA11" s="6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3"/>
    </row>
    <row r="12" spans="2:39" ht="12" customHeight="1">
      <c r="B12" s="1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20" t="s">
        <v>13</v>
      </c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34"/>
      <c r="AC12" s="34"/>
      <c r="AD12" s="24"/>
      <c r="AE12" s="24"/>
      <c r="AF12" s="24"/>
      <c r="AG12" s="24"/>
      <c r="AH12" s="24"/>
      <c r="AI12" s="24"/>
      <c r="AJ12" s="24"/>
      <c r="AK12" s="24"/>
      <c r="AL12" s="24"/>
      <c r="AM12" s="13"/>
    </row>
    <row r="13" spans="2:39" ht="12" customHeight="1">
      <c r="B13" s="1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89" t="s">
        <v>14</v>
      </c>
      <c r="S13" s="89"/>
      <c r="T13" s="89"/>
      <c r="U13" s="89"/>
      <c r="V13" s="89"/>
      <c r="W13" s="89"/>
      <c r="X13" s="89"/>
      <c r="Y13" s="89"/>
      <c r="Z13" s="89"/>
      <c r="AA13" s="89"/>
      <c r="AB13" s="34"/>
      <c r="AC13" s="34"/>
      <c r="AD13" s="24"/>
      <c r="AE13" s="24"/>
      <c r="AF13" s="24"/>
      <c r="AG13" s="24"/>
      <c r="AH13" s="24"/>
      <c r="AI13" s="24"/>
      <c r="AJ13" s="24"/>
      <c r="AK13" s="24"/>
      <c r="AL13" s="24"/>
      <c r="AM13" s="13"/>
    </row>
    <row r="14" spans="2:39" ht="12" customHeight="1">
      <c r="B14" s="11"/>
      <c r="C14" s="24"/>
      <c r="D14" s="24"/>
      <c r="E14" s="24"/>
      <c r="F14" s="24"/>
      <c r="G14" s="24"/>
      <c r="H14" s="24"/>
      <c r="I14" s="24"/>
      <c r="J14" s="24"/>
      <c r="K14" s="24" t="s">
        <v>15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24"/>
      <c r="AG14" s="24"/>
      <c r="AH14" s="24"/>
      <c r="AI14" s="24"/>
      <c r="AJ14" s="24"/>
      <c r="AK14" s="24"/>
      <c r="AL14" s="24"/>
      <c r="AM14" s="13"/>
    </row>
    <row r="15" spans="2:39" ht="12" customHeight="1">
      <c r="B15" s="11"/>
      <c r="C15" s="24"/>
      <c r="D15" s="24"/>
      <c r="E15" s="24"/>
      <c r="F15" s="24"/>
      <c r="G15" s="24"/>
      <c r="H15" s="24"/>
      <c r="I15" s="24"/>
      <c r="J15" s="24"/>
      <c r="K15" s="24"/>
      <c r="L15" s="89" t="s">
        <v>16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24"/>
      <c r="AG15" s="24"/>
      <c r="AH15" s="24"/>
      <c r="AI15" s="24"/>
      <c r="AJ15" s="24"/>
      <c r="AK15" s="24"/>
      <c r="AL15" s="24"/>
      <c r="AM15" s="13"/>
    </row>
    <row r="16" spans="2:39" ht="12" customHeight="1">
      <c r="B16" s="1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4"/>
      <c r="AC16" s="34"/>
      <c r="AD16" s="24"/>
      <c r="AE16" s="24"/>
      <c r="AF16" s="24"/>
      <c r="AG16" s="24"/>
      <c r="AH16" s="24"/>
      <c r="AI16" s="24"/>
      <c r="AJ16" s="24"/>
      <c r="AK16" s="24"/>
      <c r="AL16" s="24"/>
      <c r="AM16" s="13"/>
    </row>
    <row r="17" spans="2:39" ht="12" customHeight="1">
      <c r="B17" s="11"/>
      <c r="C17" s="22" t="s">
        <v>17</v>
      </c>
      <c r="D17" s="22"/>
      <c r="E17" s="22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91" t="s">
        <v>18</v>
      </c>
      <c r="X17" s="91"/>
      <c r="Y17" s="91"/>
      <c r="Z17" s="91"/>
      <c r="AA17" s="91"/>
      <c r="AB17" s="91"/>
      <c r="AC17" s="27" t="s">
        <v>10</v>
      </c>
      <c r="AD17" s="28"/>
      <c r="AE17" s="5" t="s">
        <v>10</v>
      </c>
      <c r="AF17" s="56"/>
      <c r="AG17" s="56"/>
      <c r="AH17" s="56"/>
      <c r="AI17" s="56"/>
      <c r="AJ17" s="27">
        <v>20</v>
      </c>
      <c r="AK17" s="28"/>
      <c r="AL17" s="6" t="s">
        <v>11</v>
      </c>
      <c r="AM17" s="13"/>
    </row>
    <row r="18" spans="2:39" ht="12" customHeight="1">
      <c r="B18" s="11"/>
      <c r="C18" s="22"/>
      <c r="D18" s="22"/>
      <c r="E18" s="22"/>
      <c r="F18" s="62" t="s">
        <v>19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21"/>
      <c r="X18" s="21"/>
      <c r="Y18" s="21"/>
      <c r="Z18" s="21"/>
      <c r="AA18" s="21"/>
      <c r="AB18" s="34"/>
      <c r="AC18" s="34"/>
      <c r="AD18" s="22"/>
      <c r="AE18" s="22"/>
      <c r="AF18" s="22"/>
      <c r="AG18" s="22"/>
      <c r="AH18" s="22"/>
      <c r="AI18" s="22"/>
      <c r="AJ18" s="22"/>
      <c r="AK18" s="22"/>
      <c r="AL18" s="22"/>
      <c r="AM18" s="13"/>
    </row>
    <row r="19" spans="2:39" ht="12" customHeight="1">
      <c r="B19" s="11"/>
      <c r="C19" s="22" t="s">
        <v>20</v>
      </c>
      <c r="D19" s="22"/>
      <c r="E19" s="22"/>
      <c r="F19" s="22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3"/>
    </row>
    <row r="20" spans="2:39" ht="12" customHeight="1">
      <c r="B20" s="11"/>
      <c r="C20" s="22"/>
      <c r="D20" s="22"/>
      <c r="E20" s="22"/>
      <c r="F20" s="22"/>
      <c r="G20" s="62" t="s">
        <v>21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13"/>
    </row>
    <row r="21" spans="2:39" ht="12" customHeight="1">
      <c r="B21" s="1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8" t="s">
        <v>22</v>
      </c>
      <c r="AE21" s="88"/>
      <c r="AF21" s="57"/>
      <c r="AG21" s="57"/>
      <c r="AH21" s="57"/>
      <c r="AI21" s="57"/>
      <c r="AJ21" s="57"/>
      <c r="AK21" s="57"/>
      <c r="AL21" s="57"/>
      <c r="AM21" s="13"/>
    </row>
    <row r="22" spans="2:39" ht="12" customHeight="1">
      <c r="B22" s="11"/>
      <c r="C22" s="62" t="s">
        <v>23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22"/>
      <c r="AE22" s="22"/>
      <c r="AF22" s="22"/>
      <c r="AG22" s="22"/>
      <c r="AH22" s="22"/>
      <c r="AI22" s="22"/>
      <c r="AJ22" s="22"/>
      <c r="AK22" s="22"/>
      <c r="AL22" s="22"/>
      <c r="AM22" s="13"/>
    </row>
    <row r="23" spans="2:39" ht="12" customHeight="1">
      <c r="B23" s="11"/>
      <c r="C23" s="22" t="s">
        <v>24</v>
      </c>
      <c r="D23" s="22"/>
      <c r="E23" s="22"/>
      <c r="F23" s="22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21" t="s">
        <v>25</v>
      </c>
      <c r="AB23" s="27" t="s">
        <v>10</v>
      </c>
      <c r="AC23" s="28"/>
      <c r="AD23" s="5" t="s">
        <v>10</v>
      </c>
      <c r="AE23" s="56"/>
      <c r="AF23" s="56"/>
      <c r="AG23" s="56"/>
      <c r="AH23" s="56"/>
      <c r="AI23" s="27">
        <v>20</v>
      </c>
      <c r="AJ23" s="28"/>
      <c r="AK23" s="6" t="s">
        <v>11</v>
      </c>
      <c r="AL23" s="22" t="s">
        <v>3</v>
      </c>
      <c r="AM23" s="13"/>
    </row>
    <row r="24" spans="2:39" ht="12" customHeight="1"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4"/>
      <c r="AC24" s="34"/>
      <c r="AD24" s="22"/>
      <c r="AE24" s="22"/>
      <c r="AF24" s="22"/>
      <c r="AG24" s="22"/>
      <c r="AH24" s="22"/>
      <c r="AI24" s="22"/>
      <c r="AJ24" s="22"/>
      <c r="AK24" s="22"/>
      <c r="AL24" s="22"/>
      <c r="AM24" s="13"/>
    </row>
    <row r="25" spans="2:39" ht="12" customHeight="1">
      <c r="B25" s="11"/>
      <c r="C25" s="22" t="s">
        <v>26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4"/>
      <c r="AC25" s="34"/>
      <c r="AD25" s="22"/>
      <c r="AE25" s="22"/>
      <c r="AF25" s="22"/>
      <c r="AG25" s="22"/>
      <c r="AH25" s="22"/>
      <c r="AI25" s="22"/>
      <c r="AJ25" s="22"/>
      <c r="AK25" s="22"/>
      <c r="AL25" s="22"/>
      <c r="AM25" s="13"/>
    </row>
    <row r="26" spans="2:39" ht="12" customHeight="1">
      <c r="B26" s="11"/>
      <c r="C26" s="27" t="s">
        <v>10</v>
      </c>
      <c r="D26" s="28"/>
      <c r="E26" s="5" t="s">
        <v>10</v>
      </c>
      <c r="F26" s="56"/>
      <c r="G26" s="56"/>
      <c r="H26" s="56"/>
      <c r="I26" s="56"/>
      <c r="J26" s="27">
        <v>20</v>
      </c>
      <c r="K26" s="28"/>
      <c r="L26" s="6" t="s">
        <v>11</v>
      </c>
      <c r="M26" s="22" t="s">
        <v>27</v>
      </c>
      <c r="N26" s="22"/>
      <c r="O26" s="22"/>
      <c r="P26" s="22"/>
      <c r="Q26" s="22"/>
      <c r="R26" s="21"/>
      <c r="S26" s="21"/>
      <c r="T26" s="21"/>
      <c r="U26" s="21"/>
      <c r="V26" s="27" t="s">
        <v>10</v>
      </c>
      <c r="W26" s="28"/>
      <c r="X26" s="5" t="s">
        <v>10</v>
      </c>
      <c r="Y26" s="56"/>
      <c r="Z26" s="56"/>
      <c r="AA26" s="56"/>
      <c r="AB26" s="56"/>
      <c r="AC26" s="27">
        <v>20</v>
      </c>
      <c r="AD26" s="28"/>
      <c r="AE26" s="6" t="s">
        <v>11</v>
      </c>
      <c r="AF26" s="22" t="s">
        <v>28</v>
      </c>
      <c r="AG26" s="22"/>
      <c r="AH26" s="22"/>
      <c r="AI26" s="22"/>
      <c r="AJ26" s="22"/>
      <c r="AK26" s="22"/>
      <c r="AL26" s="22"/>
      <c r="AM26" s="13"/>
    </row>
    <row r="27" spans="2:39" ht="12" customHeight="1">
      <c r="B27" s="11"/>
      <c r="C27" s="22" t="s">
        <v>29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13"/>
    </row>
    <row r="28" spans="2:39" ht="12" customHeight="1">
      <c r="B28" s="11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13"/>
    </row>
    <row r="29" spans="2:39" ht="12" customHeight="1">
      <c r="B29" s="11"/>
      <c r="C29" s="62" t="s">
        <v>30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13"/>
    </row>
    <row r="30" spans="2:39" ht="12" customHeight="1">
      <c r="B30" s="11"/>
      <c r="C30" s="22" t="s">
        <v>31</v>
      </c>
      <c r="D30" s="22"/>
      <c r="E30" s="2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13"/>
    </row>
    <row r="31" spans="2:39" ht="12" customHeight="1">
      <c r="B31" s="11"/>
      <c r="C31" s="22" t="s">
        <v>32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7" t="s">
        <v>10</v>
      </c>
      <c r="P31" s="28"/>
      <c r="Q31" s="5" t="s">
        <v>10</v>
      </c>
      <c r="R31" s="56"/>
      <c r="S31" s="56"/>
      <c r="T31" s="56"/>
      <c r="U31" s="56"/>
      <c r="V31" s="27">
        <v>20</v>
      </c>
      <c r="W31" s="28"/>
      <c r="X31" s="6" t="s">
        <v>33</v>
      </c>
      <c r="Y31" s="23" t="s">
        <v>34</v>
      </c>
      <c r="Z31" s="21"/>
      <c r="AA31" s="21"/>
      <c r="AB31" s="34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13"/>
    </row>
    <row r="32" spans="2:39" ht="12" customHeight="1">
      <c r="B32" s="11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13"/>
    </row>
    <row r="33" spans="2:39" ht="12" customHeight="1">
      <c r="B33" s="11"/>
      <c r="C33" s="62" t="s">
        <v>35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13"/>
    </row>
    <row r="34" spans="2:39" ht="12" customHeight="1">
      <c r="B34" s="11"/>
      <c r="C34" s="22" t="s">
        <v>36</v>
      </c>
      <c r="D34" s="22"/>
      <c r="E34" s="22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21" t="s">
        <v>37</v>
      </c>
      <c r="Z34" s="57"/>
      <c r="AA34" s="57"/>
      <c r="AB34" s="57"/>
      <c r="AC34" s="57"/>
      <c r="AD34" s="57"/>
      <c r="AE34" s="57"/>
      <c r="AF34" s="57"/>
      <c r="AG34" s="57"/>
      <c r="AH34" s="57"/>
      <c r="AI34" s="22" t="s">
        <v>38</v>
      </c>
      <c r="AJ34" s="22"/>
      <c r="AK34" s="22"/>
      <c r="AL34" s="22"/>
      <c r="AM34" s="13"/>
    </row>
    <row r="35" spans="2:39" ht="12" customHeight="1">
      <c r="B35" s="11"/>
      <c r="C35" s="22"/>
      <c r="D35" s="22"/>
      <c r="E35" s="22"/>
      <c r="F35" s="62" t="s">
        <v>39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21"/>
      <c r="Z35" s="21"/>
      <c r="AA35" s="21"/>
      <c r="AB35" s="34"/>
      <c r="AC35" s="34"/>
      <c r="AD35" s="22"/>
      <c r="AE35" s="22"/>
      <c r="AF35" s="22"/>
      <c r="AG35" s="22"/>
      <c r="AH35" s="22"/>
      <c r="AI35" s="22"/>
      <c r="AJ35" s="22"/>
      <c r="AK35" s="22"/>
      <c r="AL35" s="22"/>
      <c r="AM35" s="13"/>
    </row>
    <row r="36" spans="2:39" ht="12" customHeight="1">
      <c r="B36" s="11"/>
      <c r="C36" s="54">
        <f>I51</f>
        <v>0</v>
      </c>
      <c r="D36" s="54"/>
      <c r="E36" s="54"/>
      <c r="F36" s="54"/>
      <c r="G36" s="48" t="s">
        <v>74</v>
      </c>
      <c r="H36" s="53" t="str">
        <f>IF(C36&lt;=0,"-",CONCATENATE(I330,")",M301))</f>
        <v>-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13"/>
    </row>
    <row r="37" spans="2:39" ht="12" customHeight="1">
      <c r="B37" s="11"/>
      <c r="C37" s="62" t="s">
        <v>40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13"/>
    </row>
    <row r="38" spans="2:39" ht="12" customHeight="1">
      <c r="B38" s="1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4"/>
      <c r="AC38" s="34"/>
      <c r="AD38" s="22"/>
      <c r="AE38" s="22"/>
      <c r="AF38" s="22"/>
      <c r="AG38" s="22"/>
      <c r="AH38" s="22"/>
      <c r="AI38" s="22"/>
      <c r="AJ38" s="22"/>
      <c r="AK38" s="22"/>
      <c r="AL38" s="22"/>
      <c r="AM38" s="13"/>
    </row>
    <row r="39" spans="2:39" ht="12" customHeight="1">
      <c r="B39" s="11"/>
      <c r="C39" s="76" t="s">
        <v>41</v>
      </c>
      <c r="D39" s="76"/>
      <c r="E39" s="76"/>
      <c r="F39" s="76" t="s">
        <v>42</v>
      </c>
      <c r="G39" s="76"/>
      <c r="H39" s="76"/>
      <c r="I39" s="77" t="s">
        <v>43</v>
      </c>
      <c r="J39" s="78"/>
      <c r="K39" s="78"/>
      <c r="L39" s="78"/>
      <c r="M39" s="78"/>
      <c r="N39" s="78"/>
      <c r="O39" s="78"/>
      <c r="P39" s="78"/>
      <c r="Q39" s="79"/>
      <c r="R39" s="76" t="s">
        <v>44</v>
      </c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 t="s">
        <v>45</v>
      </c>
      <c r="AK39" s="76"/>
      <c r="AL39" s="76"/>
      <c r="AM39" s="13"/>
    </row>
    <row r="40" spans="2:39" ht="12" customHeight="1">
      <c r="B40" s="11"/>
      <c r="C40" s="76"/>
      <c r="D40" s="76"/>
      <c r="E40" s="76"/>
      <c r="F40" s="76"/>
      <c r="G40" s="76"/>
      <c r="H40" s="76"/>
      <c r="I40" s="80"/>
      <c r="J40" s="81"/>
      <c r="K40" s="81"/>
      <c r="L40" s="81"/>
      <c r="M40" s="81"/>
      <c r="N40" s="81"/>
      <c r="O40" s="81"/>
      <c r="P40" s="81"/>
      <c r="Q40" s="82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13"/>
    </row>
    <row r="41" spans="2:39" ht="12" customHeight="1">
      <c r="B41" s="11"/>
      <c r="C41" s="76"/>
      <c r="D41" s="76"/>
      <c r="E41" s="76"/>
      <c r="F41" s="76"/>
      <c r="G41" s="76"/>
      <c r="H41" s="76"/>
      <c r="I41" s="80"/>
      <c r="J41" s="81"/>
      <c r="K41" s="81"/>
      <c r="L41" s="81"/>
      <c r="M41" s="81"/>
      <c r="N41" s="81"/>
      <c r="O41" s="81"/>
      <c r="P41" s="81"/>
      <c r="Q41" s="82"/>
      <c r="R41" s="76" t="s">
        <v>46</v>
      </c>
      <c r="S41" s="76"/>
      <c r="T41" s="76"/>
      <c r="U41" s="76" t="s">
        <v>47</v>
      </c>
      <c r="V41" s="76"/>
      <c r="W41" s="76"/>
      <c r="X41" s="76" t="s">
        <v>48</v>
      </c>
      <c r="Y41" s="76"/>
      <c r="Z41" s="76"/>
      <c r="AA41" s="76" t="s">
        <v>49</v>
      </c>
      <c r="AB41" s="76"/>
      <c r="AC41" s="76"/>
      <c r="AD41" s="76" t="s">
        <v>50</v>
      </c>
      <c r="AE41" s="76"/>
      <c r="AF41" s="76"/>
      <c r="AG41" s="76" t="s">
        <v>51</v>
      </c>
      <c r="AH41" s="76"/>
      <c r="AI41" s="76"/>
      <c r="AJ41" s="76"/>
      <c r="AK41" s="76"/>
      <c r="AL41" s="76"/>
      <c r="AM41" s="13"/>
    </row>
    <row r="42" spans="2:39" ht="12" customHeight="1">
      <c r="B42" s="11"/>
      <c r="C42" s="76"/>
      <c r="D42" s="76"/>
      <c r="E42" s="76"/>
      <c r="F42" s="76"/>
      <c r="G42" s="76"/>
      <c r="H42" s="76"/>
      <c r="I42" s="80"/>
      <c r="J42" s="81"/>
      <c r="K42" s="81"/>
      <c r="L42" s="81"/>
      <c r="M42" s="81"/>
      <c r="N42" s="81"/>
      <c r="O42" s="81"/>
      <c r="P42" s="81"/>
      <c r="Q42" s="82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13"/>
    </row>
    <row r="43" spans="2:39" ht="12" customHeight="1">
      <c r="B43" s="11"/>
      <c r="C43" s="76"/>
      <c r="D43" s="76"/>
      <c r="E43" s="76"/>
      <c r="F43" s="76"/>
      <c r="G43" s="76"/>
      <c r="H43" s="76"/>
      <c r="I43" s="80"/>
      <c r="J43" s="81"/>
      <c r="K43" s="81"/>
      <c r="L43" s="81"/>
      <c r="M43" s="81"/>
      <c r="N43" s="81"/>
      <c r="O43" s="81"/>
      <c r="P43" s="81"/>
      <c r="Q43" s="82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13"/>
    </row>
    <row r="44" spans="2:39" ht="12" customHeight="1">
      <c r="B44" s="11"/>
      <c r="C44" s="76"/>
      <c r="D44" s="76"/>
      <c r="E44" s="76"/>
      <c r="F44" s="76"/>
      <c r="G44" s="76"/>
      <c r="H44" s="76"/>
      <c r="I44" s="80"/>
      <c r="J44" s="81"/>
      <c r="K44" s="81"/>
      <c r="L44" s="81"/>
      <c r="M44" s="81"/>
      <c r="N44" s="81"/>
      <c r="O44" s="81"/>
      <c r="P44" s="81"/>
      <c r="Q44" s="82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13"/>
    </row>
    <row r="45" spans="2:39" ht="12" customHeight="1">
      <c r="B45" s="11"/>
      <c r="C45" s="76"/>
      <c r="D45" s="76"/>
      <c r="E45" s="76"/>
      <c r="F45" s="76"/>
      <c r="G45" s="76"/>
      <c r="H45" s="76"/>
      <c r="I45" s="83"/>
      <c r="J45" s="84"/>
      <c r="K45" s="84"/>
      <c r="L45" s="84"/>
      <c r="M45" s="84"/>
      <c r="N45" s="84"/>
      <c r="O45" s="84"/>
      <c r="P45" s="84"/>
      <c r="Q45" s="85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13"/>
    </row>
    <row r="46" spans="2:39" ht="12" customHeight="1">
      <c r="B46" s="11"/>
      <c r="C46" s="75"/>
      <c r="D46" s="75"/>
      <c r="E46" s="75"/>
      <c r="F46" s="75"/>
      <c r="G46" s="75"/>
      <c r="H46" s="75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>
        <f>IF(I46-SUM(R46:AI46)&lt;0,0,I46-SUM(R46:AI46))</f>
        <v>0</v>
      </c>
      <c r="AK46" s="73"/>
      <c r="AL46" s="73"/>
      <c r="AM46" s="13"/>
    </row>
    <row r="47" spans="2:39" ht="12" customHeight="1">
      <c r="B47" s="11"/>
      <c r="C47" s="70"/>
      <c r="D47" s="70"/>
      <c r="E47" s="70"/>
      <c r="F47" s="70"/>
      <c r="G47" s="70"/>
      <c r="H47" s="7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>
        <f>IF(I47-SUM(R47:AI47)&lt;0,0,I47-SUM(R47:AI47))</f>
        <v>0</v>
      </c>
      <c r="AK47" s="61"/>
      <c r="AL47" s="61"/>
      <c r="AM47" s="13"/>
    </row>
    <row r="48" spans="2:39" ht="12" customHeight="1">
      <c r="B48" s="11"/>
      <c r="C48" s="70"/>
      <c r="D48" s="70"/>
      <c r="E48" s="70"/>
      <c r="F48" s="70"/>
      <c r="G48" s="70"/>
      <c r="H48" s="7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>
        <f>IF(I48-SUM(R48:AI48)&lt;0,0,I48-SUM(R48:AI48))</f>
        <v>0</v>
      </c>
      <c r="AK48" s="61"/>
      <c r="AL48" s="61"/>
      <c r="AM48" s="13"/>
    </row>
    <row r="49" spans="2:39" ht="12" customHeight="1">
      <c r="B49" s="11"/>
      <c r="C49" s="70"/>
      <c r="D49" s="70"/>
      <c r="E49" s="70"/>
      <c r="F49" s="70"/>
      <c r="G49" s="70"/>
      <c r="H49" s="7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>
        <f>IF(I49-SUM(R49:AI49)&lt;0,0,I49-SUM(R49:AI49))</f>
        <v>0</v>
      </c>
      <c r="AK49" s="61"/>
      <c r="AL49" s="61"/>
      <c r="AM49" s="13"/>
    </row>
    <row r="50" spans="2:39" ht="12" customHeight="1">
      <c r="B50" s="11"/>
      <c r="C50" s="74"/>
      <c r="D50" s="74"/>
      <c r="E50" s="74"/>
      <c r="F50" s="74"/>
      <c r="G50" s="74"/>
      <c r="H50" s="74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71">
        <f>IF(I50-SUM(R50:AI50)&lt;0,0,I50-SUM(R50:AI50))</f>
        <v>0</v>
      </c>
      <c r="AK50" s="71"/>
      <c r="AL50" s="71"/>
      <c r="AM50" s="13"/>
    </row>
    <row r="51" spans="2:39" ht="12" customHeight="1">
      <c r="B51" s="11"/>
      <c r="C51" s="65" t="s">
        <v>52</v>
      </c>
      <c r="D51" s="66"/>
      <c r="E51" s="66"/>
      <c r="F51" s="66"/>
      <c r="G51" s="66"/>
      <c r="H51" s="67"/>
      <c r="I51" s="59">
        <f>SUM(I46:Q50)</f>
        <v>0</v>
      </c>
      <c r="J51" s="59"/>
      <c r="K51" s="59"/>
      <c r="L51" s="59"/>
      <c r="M51" s="59"/>
      <c r="N51" s="59"/>
      <c r="O51" s="59"/>
      <c r="P51" s="59"/>
      <c r="Q51" s="59"/>
      <c r="R51" s="68" t="str">
        <f>IF(SUM(R46:T50)=0,"-",SUM(R46:T50))</f>
        <v>-</v>
      </c>
      <c r="S51" s="68"/>
      <c r="T51" s="68"/>
      <c r="U51" s="68" t="str">
        <f>IF(SUM(U46:W50)=0,"-",SUM(U46:W50))</f>
        <v>-</v>
      </c>
      <c r="V51" s="68"/>
      <c r="W51" s="68"/>
      <c r="X51" s="68" t="str">
        <f>IF(SUM(X46:Z50)=0,"-",SUM(X46:Z50))</f>
        <v>-</v>
      </c>
      <c r="Y51" s="68"/>
      <c r="Z51" s="68"/>
      <c r="AA51" s="68" t="str">
        <f>IF(SUM(AA46:AC50)=0,"-",SUM(AA46:AC50))</f>
        <v>-</v>
      </c>
      <c r="AB51" s="68"/>
      <c r="AC51" s="68"/>
      <c r="AD51" s="68" t="str">
        <f>IF(SUM(AD46:AF50)=0,"-",SUM(AD46:AF50))</f>
        <v>-</v>
      </c>
      <c r="AE51" s="68"/>
      <c r="AF51" s="68"/>
      <c r="AG51" s="68" t="str">
        <f>IF(SUM(AG46:AI50)=0,"-",SUM(AG46:AI50))</f>
        <v>-</v>
      </c>
      <c r="AH51" s="68"/>
      <c r="AI51" s="68"/>
      <c r="AJ51" s="59">
        <f>SUM(AJ46:AL50)</f>
        <v>0</v>
      </c>
      <c r="AK51" s="59"/>
      <c r="AL51" s="59"/>
      <c r="AM51" s="13"/>
    </row>
    <row r="52" spans="2:39" ht="12" customHeight="1">
      <c r="B52" s="11"/>
      <c r="C52" s="36" t="s">
        <v>64</v>
      </c>
      <c r="D52" s="37"/>
      <c r="E52" s="37"/>
      <c r="F52" s="37"/>
      <c r="G52" s="37"/>
      <c r="H52" s="38"/>
      <c r="I52" s="59" t="str">
        <f>IF(F53=" ",0,IF(SUM(I46:Q50)=0,"-",I51/F53))</f>
        <v>-</v>
      </c>
      <c r="J52" s="59"/>
      <c r="K52" s="59"/>
      <c r="L52" s="59"/>
      <c r="M52" s="59"/>
      <c r="N52" s="59"/>
      <c r="O52" s="59"/>
      <c r="P52" s="59"/>
      <c r="Q52" s="59"/>
      <c r="R52" s="59" t="str">
        <f>IF($F53=" ",0,IF(SUM(R46:T50)=0,"-",R51/$F53))</f>
        <v>-</v>
      </c>
      <c r="S52" s="59"/>
      <c r="T52" s="59"/>
      <c r="U52" s="59" t="str">
        <f>IF($F53=" ",0,IF(SUM(U46:W50)=0,"-",U51/$F53))</f>
        <v>-</v>
      </c>
      <c r="V52" s="59"/>
      <c r="W52" s="59"/>
      <c r="X52" s="59" t="str">
        <f>IF($F53=" ",0,IF(SUM(X46:Z50)=0,"-",X51/$F53))</f>
        <v>-</v>
      </c>
      <c r="Y52" s="59"/>
      <c r="Z52" s="59"/>
      <c r="AA52" s="59" t="str">
        <f>IF($F53=" ",0,IF(SUM(AA46:AC50)=0,"-",AA51/$F53))</f>
        <v>-</v>
      </c>
      <c r="AB52" s="59"/>
      <c r="AC52" s="59"/>
      <c r="AD52" s="59" t="str">
        <f>IF($F53=" ",0,IF(SUM(AD46:AF50)=0,"-",AD51/$F53))</f>
        <v>-</v>
      </c>
      <c r="AE52" s="59"/>
      <c r="AF52" s="59"/>
      <c r="AG52" s="59" t="str">
        <f>IF($F53=" ",0,IF(SUM(AG46:AI50)=0,"-",AG51/$F53))</f>
        <v>-</v>
      </c>
      <c r="AH52" s="59"/>
      <c r="AI52" s="59"/>
      <c r="AJ52" s="59" t="str">
        <f>IF($F53=" ",0,IF(SUM(AJ46:AL50)=0,"-",AJ51/$F53))</f>
        <v>-</v>
      </c>
      <c r="AK52" s="59"/>
      <c r="AL52" s="59"/>
      <c r="AM52" s="13"/>
    </row>
    <row r="53" spans="2:39" ht="12" customHeight="1">
      <c r="B53" s="11"/>
      <c r="C53" s="39" t="s">
        <v>63</v>
      </c>
      <c r="D53" s="40"/>
      <c r="E53" s="40"/>
      <c r="F53" s="63"/>
      <c r="G53" s="63"/>
      <c r="H53" s="64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13"/>
    </row>
    <row r="54" spans="2:39" ht="12" customHeight="1">
      <c r="B54" s="1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34"/>
      <c r="AC54" s="34"/>
      <c r="AD54" s="22"/>
      <c r="AE54" s="22"/>
      <c r="AF54" s="22"/>
      <c r="AG54" s="22"/>
      <c r="AH54" s="22"/>
      <c r="AI54" s="22"/>
      <c r="AJ54" s="22"/>
      <c r="AK54" s="22"/>
      <c r="AL54" s="22"/>
      <c r="AM54" s="13"/>
    </row>
    <row r="55" spans="2:39" ht="12" customHeight="1">
      <c r="B55" s="11"/>
      <c r="C55" s="22" t="s">
        <v>53</v>
      </c>
      <c r="D55" s="22"/>
      <c r="E55" s="22"/>
      <c r="F55" s="22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13"/>
    </row>
    <row r="56" spans="2:39" ht="12" customHeight="1">
      <c r="B56" s="11"/>
      <c r="C56" s="22"/>
      <c r="D56" s="22"/>
      <c r="E56" s="22"/>
      <c r="F56" s="22"/>
      <c r="G56" s="62" t="s">
        <v>54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13"/>
    </row>
    <row r="57" spans="2:39" ht="12" customHeight="1">
      <c r="B57" s="11"/>
      <c r="C57" s="22" t="s">
        <v>55</v>
      </c>
      <c r="D57" s="22"/>
      <c r="E57" s="22"/>
      <c r="F57" s="22"/>
      <c r="G57" s="22"/>
      <c r="H57" s="22"/>
      <c r="I57" s="22"/>
      <c r="J57" s="22"/>
      <c r="K57" s="57"/>
      <c r="L57" s="57"/>
      <c r="M57" s="57"/>
      <c r="N57" s="57"/>
      <c r="O57" s="57"/>
      <c r="P57" s="57"/>
      <c r="Q57" s="57"/>
      <c r="R57" s="57"/>
      <c r="S57" s="57"/>
      <c r="T57" s="21"/>
      <c r="U57" s="21"/>
      <c r="V57" s="21"/>
      <c r="W57" s="21"/>
      <c r="X57" s="21"/>
      <c r="Y57" s="21"/>
      <c r="Z57" s="21"/>
      <c r="AA57" s="21"/>
      <c r="AB57" s="34"/>
      <c r="AC57" s="34"/>
      <c r="AD57" s="22"/>
      <c r="AE57" s="22"/>
      <c r="AF57" s="22"/>
      <c r="AG57" s="22"/>
      <c r="AH57" s="22"/>
      <c r="AI57" s="22"/>
      <c r="AJ57" s="22"/>
      <c r="AK57" s="22"/>
      <c r="AL57" s="22"/>
      <c r="AM57" s="13"/>
    </row>
    <row r="58" spans="2:39" ht="12" customHeight="1">
      <c r="B58" s="11"/>
      <c r="C58" s="22" t="s">
        <v>56</v>
      </c>
      <c r="D58" s="22"/>
      <c r="E58" s="22"/>
      <c r="F58" s="22"/>
      <c r="G58" s="22"/>
      <c r="H58" s="22"/>
      <c r="I58" s="22"/>
      <c r="J58" s="22"/>
      <c r="K58" s="22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13"/>
    </row>
    <row r="59" spans="2:39" ht="12" customHeight="1">
      <c r="B59" s="1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34"/>
      <c r="AC59" s="34"/>
      <c r="AD59" s="22"/>
      <c r="AE59" s="22"/>
      <c r="AF59" s="22"/>
      <c r="AG59" s="22"/>
      <c r="AH59" s="22"/>
      <c r="AI59" s="22"/>
      <c r="AJ59" s="22"/>
      <c r="AK59" s="22"/>
      <c r="AL59" s="22"/>
      <c r="AM59" s="13"/>
    </row>
    <row r="60" spans="2:39" ht="12" customHeight="1">
      <c r="B60" s="11"/>
      <c r="C60" s="22" t="s">
        <v>57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1"/>
      <c r="S60" s="21"/>
      <c r="T60" s="56"/>
      <c r="U60" s="56"/>
      <c r="V60" s="56"/>
      <c r="W60" s="56"/>
      <c r="X60" s="56"/>
      <c r="Y60" s="56"/>
      <c r="Z60" s="56"/>
      <c r="AA60" s="6"/>
      <c r="AB60" s="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13"/>
    </row>
    <row r="61" spans="2:39" ht="12" customHeight="1">
      <c r="B61" s="1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1"/>
      <c r="S61" s="21"/>
      <c r="T61" s="55" t="s">
        <v>0</v>
      </c>
      <c r="U61" s="55"/>
      <c r="V61" s="55"/>
      <c r="W61" s="55"/>
      <c r="X61" s="55"/>
      <c r="Y61" s="55"/>
      <c r="Z61" s="55"/>
      <c r="AA61" s="19"/>
      <c r="AB61" s="19"/>
      <c r="AC61" s="55" t="s">
        <v>1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13"/>
    </row>
    <row r="62" spans="2:39" ht="12" customHeight="1">
      <c r="B62" s="11"/>
      <c r="C62" s="22" t="s">
        <v>58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1"/>
      <c r="S62" s="21"/>
      <c r="T62" s="56"/>
      <c r="U62" s="56"/>
      <c r="V62" s="56"/>
      <c r="W62" s="56"/>
      <c r="X62" s="56"/>
      <c r="Y62" s="56"/>
      <c r="Z62" s="56"/>
      <c r="AA62" s="6"/>
      <c r="AB62" s="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13"/>
    </row>
    <row r="63" spans="2:39" ht="12" customHeight="1">
      <c r="B63" s="1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1"/>
      <c r="S63" s="21"/>
      <c r="T63" s="55" t="s">
        <v>0</v>
      </c>
      <c r="U63" s="55"/>
      <c r="V63" s="55"/>
      <c r="W63" s="55"/>
      <c r="X63" s="55"/>
      <c r="Y63" s="55"/>
      <c r="Z63" s="55"/>
      <c r="AA63" s="19"/>
      <c r="AB63" s="19"/>
      <c r="AC63" s="55" t="s">
        <v>1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13"/>
    </row>
    <row r="64" spans="2:39" ht="12" customHeight="1">
      <c r="B64" s="11"/>
      <c r="C64" s="22"/>
      <c r="D64" s="22"/>
      <c r="E64" s="22"/>
      <c r="F64" s="22"/>
      <c r="G64" s="22"/>
      <c r="H64" s="22" t="s">
        <v>2</v>
      </c>
      <c r="I64" s="22"/>
      <c r="J64" s="22"/>
      <c r="K64" s="22"/>
      <c r="L64" s="22"/>
      <c r="M64" s="22"/>
      <c r="N64" s="22"/>
      <c r="O64" s="22"/>
      <c r="P64" s="22"/>
      <c r="Q64" s="22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34"/>
      <c r="AC64" s="34"/>
      <c r="AD64" s="22"/>
      <c r="AE64" s="22"/>
      <c r="AF64" s="22"/>
      <c r="AG64" s="22"/>
      <c r="AH64" s="22"/>
      <c r="AI64" s="22"/>
      <c r="AJ64" s="22"/>
      <c r="AK64" s="22"/>
      <c r="AL64" s="22"/>
      <c r="AM64" s="13"/>
    </row>
    <row r="65" spans="2:39" ht="12" customHeight="1">
      <c r="B65" s="11"/>
      <c r="C65" s="25" t="s">
        <v>59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34"/>
      <c r="AC65" s="34"/>
      <c r="AD65" s="22"/>
      <c r="AE65" s="22"/>
      <c r="AF65" s="22"/>
      <c r="AG65" s="22"/>
      <c r="AH65" s="22"/>
      <c r="AI65" s="22"/>
      <c r="AJ65" s="22"/>
      <c r="AK65" s="22"/>
      <c r="AL65" s="22"/>
      <c r="AM65" s="13"/>
    </row>
    <row r="66" spans="2:39" ht="12" customHeight="1">
      <c r="B66" s="11"/>
      <c r="C66" s="25" t="s">
        <v>60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34"/>
      <c r="AC66" s="34"/>
      <c r="AD66" s="22"/>
      <c r="AE66" s="22"/>
      <c r="AF66" s="22"/>
      <c r="AG66" s="22"/>
      <c r="AH66" s="22"/>
      <c r="AI66" s="22"/>
      <c r="AJ66" s="22"/>
      <c r="AK66" s="22"/>
      <c r="AL66" s="22"/>
      <c r="AM66" s="13"/>
    </row>
    <row r="67" spans="2:39" ht="12" customHeight="1">
      <c r="B67" s="11"/>
      <c r="C67" s="58" t="s">
        <v>61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13"/>
    </row>
    <row r="68" spans="2:39" ht="12" customHeight="1">
      <c r="B68" s="11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13"/>
    </row>
    <row r="69" spans="2:39" ht="12" customHeight="1">
      <c r="B69" s="11"/>
      <c r="C69" s="25" t="s">
        <v>62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34"/>
      <c r="AC69" s="34"/>
      <c r="AD69" s="22"/>
      <c r="AE69" s="22"/>
      <c r="AF69" s="22"/>
      <c r="AG69" s="22"/>
      <c r="AH69" s="22"/>
      <c r="AI69" s="22"/>
      <c r="AJ69" s="22"/>
      <c r="AK69" s="22"/>
      <c r="AL69" s="22"/>
      <c r="AM69" s="13"/>
    </row>
    <row r="70" spans="2:39" ht="12" customHeight="1" thickBot="1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4"/>
    </row>
    <row r="278" spans="3:19" ht="12" customHeight="1"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</row>
    <row r="279" spans="3:19" ht="12" customHeight="1"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</row>
    <row r="280" spans="3:19" ht="12" customHeight="1"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</row>
    <row r="281" spans="3:19" ht="12" customHeight="1"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</row>
    <row r="282" spans="3:19" ht="12" customHeight="1"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</row>
    <row r="283" spans="3:19" ht="12" customHeight="1"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</row>
    <row r="284" spans="3:19" ht="12" customHeight="1"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</row>
    <row r="285" spans="3:19" ht="12" customHeight="1"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</row>
    <row r="286" spans="3:19" ht="12" customHeight="1"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</row>
    <row r="287" spans="3:19" ht="12" customHeight="1"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</row>
    <row r="288" spans="3:19" ht="12" customHeight="1"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</row>
    <row r="289" spans="3:19" ht="12" customHeight="1"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</row>
    <row r="290" spans="3:19" ht="12" customHeight="1"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</row>
    <row r="291" spans="3:19" s="44" customFormat="1" ht="12" customHeight="1">
      <c r="C291" s="42"/>
      <c r="D291" s="42"/>
      <c r="E291" s="42"/>
      <c r="F291" s="42"/>
      <c r="G291" s="42"/>
      <c r="H291" s="43">
        <f>C36</f>
        <v>0</v>
      </c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</row>
    <row r="292" spans="3:19" s="44" customFormat="1" ht="12" customHeight="1">
      <c r="C292" s="42"/>
      <c r="D292" s="42"/>
      <c r="E292" s="42"/>
      <c r="F292" s="42"/>
      <c r="G292" s="42"/>
      <c r="H292" s="42"/>
      <c r="I292" s="42"/>
      <c r="J292" s="42">
        <f>IF(H293=0,"",IF(H293=1,"один",IF(H293=2,"два",IF(H293=3,"три",IF(H293=4,"четыре",IF(H293=5,"пять",IF(H293=6,"шесть",IF(H293=7,"семь"))))))))</f>
      </c>
      <c r="K292" s="42"/>
      <c r="L292" s="42"/>
      <c r="M292" s="42"/>
      <c r="N292" s="42"/>
      <c r="O292" s="42"/>
      <c r="P292" s="42"/>
      <c r="Q292" s="42"/>
      <c r="R292" s="42"/>
      <c r="S292" s="42"/>
    </row>
    <row r="293" spans="3:19" s="44" customFormat="1" ht="12" customHeight="1">
      <c r="C293" s="42"/>
      <c r="D293" s="42"/>
      <c r="E293" s="42"/>
      <c r="F293" s="42"/>
      <c r="G293" s="42"/>
      <c r="H293" s="42">
        <f>H291-10*FLOOR(H291/10,1)</f>
        <v>0</v>
      </c>
      <c r="I293" s="42">
        <f>IF(H297=1,"",(IF(H293&lt;8,J292,J293)))</f>
      </c>
      <c r="J293" s="42" t="b">
        <f>IF(H293=8,"восемь",IF(H293=9,"девять"))</f>
        <v>0</v>
      </c>
      <c r="K293" s="42"/>
      <c r="L293" s="42"/>
      <c r="M293" s="42"/>
      <c r="N293" s="42"/>
      <c r="O293" s="42"/>
      <c r="P293" s="42"/>
      <c r="Q293" s="42"/>
      <c r="R293" s="42"/>
      <c r="S293" s="42"/>
    </row>
    <row r="294" spans="3:19" s="44" customFormat="1" ht="12" customHeight="1">
      <c r="C294" s="42"/>
      <c r="D294" s="42"/>
      <c r="E294" s="42"/>
      <c r="F294" s="42"/>
      <c r="G294" s="42"/>
      <c r="H294" s="42"/>
      <c r="I294" s="42">
        <f>IF((H297+H301+H305+H309+H313+H317+H321+H325)=0,PROPER(I293),I293)</f>
      </c>
      <c r="J294" s="42"/>
      <c r="K294" s="42"/>
      <c r="L294" s="42"/>
      <c r="M294" s="42"/>
      <c r="N294" s="42"/>
      <c r="O294" s="42"/>
      <c r="P294" s="42"/>
      <c r="Q294" s="42"/>
      <c r="R294" s="42"/>
      <c r="S294" s="42"/>
    </row>
    <row r="295" spans="3:19" s="44" customFormat="1" ht="12" customHeight="1">
      <c r="C295" s="42"/>
      <c r="D295" s="42"/>
      <c r="E295" s="42"/>
      <c r="F295" s="42"/>
      <c r="G295" s="42"/>
      <c r="H295" s="42">
        <f>(H291-H293)/10</f>
        <v>0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</row>
    <row r="296" spans="3:19" s="44" customFormat="1" ht="12" customHeight="1">
      <c r="C296" s="42"/>
      <c r="D296" s="42"/>
      <c r="E296" s="42"/>
      <c r="F296" s="42"/>
      <c r="G296" s="42"/>
      <c r="H296" s="42"/>
      <c r="I296" s="42"/>
      <c r="J296" s="42">
        <f>IF(H297=0,"",IF(H297=1,"десять ",IF(H297=2,"двадцать ",IF(H297=3,"тридцать ",IF(H297=4,"сорок ",IF(H297=5,"пятьдесят ",IF(H297=6,"шестьдесят ",IF(H297=7,"семьдесят "))))))))</f>
      </c>
      <c r="K296" s="42">
        <f>IF(H293&lt;8,L296,L297)</f>
      </c>
      <c r="L296" s="42">
        <f>IF(H293=0,"",IF(H293=1,"одиннадцать ",IF(H293=2,"двенадцать ",IF(H293=3,"тринадцать ",IF(H293=4,"четырнадцать ",IF(H293=5,"пятнадцать ",IF(H293=6,"шестнадцать ",IF(H293=7,"семнадцать "))))))))</f>
      </c>
      <c r="M296" s="42"/>
      <c r="N296" s="42"/>
      <c r="O296" s="42"/>
      <c r="P296" s="42"/>
      <c r="Q296" s="42"/>
      <c r="R296" s="42"/>
      <c r="S296" s="42"/>
    </row>
    <row r="297" spans="3:19" s="44" customFormat="1" ht="12" customHeight="1">
      <c r="C297" s="42"/>
      <c r="D297" s="42"/>
      <c r="E297" s="42"/>
      <c r="F297" s="42"/>
      <c r="G297" s="42"/>
      <c r="H297" s="42">
        <f>H295-10*FLOOR(H295/10,1)</f>
        <v>0</v>
      </c>
      <c r="I297" s="42">
        <f>IF(OR(H293=0,H297&lt;&gt;1),(IF(H297&lt;8,J296,J297)),K296)</f>
      </c>
      <c r="J297" s="42" t="b">
        <f>IF(H297=8,"восемьдесят ",IF(H297=9,"девяносто "))</f>
        <v>0</v>
      </c>
      <c r="K297" s="42"/>
      <c r="L297" s="42" t="b">
        <f>IF(H293=8,"восемнадцать ",IF(H293=9,"девятнадцать "))</f>
        <v>0</v>
      </c>
      <c r="M297" s="42"/>
      <c r="N297" s="42"/>
      <c r="O297" s="42"/>
      <c r="P297" s="42"/>
      <c r="Q297" s="42"/>
      <c r="R297" s="42"/>
      <c r="S297" s="42"/>
    </row>
    <row r="298" spans="3:19" s="44" customFormat="1" ht="12" customHeight="1">
      <c r="C298" s="42"/>
      <c r="D298" s="42"/>
      <c r="E298" s="42"/>
      <c r="F298" s="42"/>
      <c r="G298" s="42"/>
      <c r="H298" s="42"/>
      <c r="I298" s="42">
        <f>IF((H301+H305+H309+H313+H317+H321+H325)=0,PROPER(I297),I297)</f>
      </c>
      <c r="J298" s="42"/>
      <c r="K298" s="42"/>
      <c r="L298" s="42"/>
      <c r="M298" s="42"/>
      <c r="N298" s="42"/>
      <c r="O298" s="42"/>
      <c r="P298" s="42"/>
      <c r="Q298" s="42"/>
      <c r="R298" s="42"/>
      <c r="S298" s="42"/>
    </row>
    <row r="299" spans="3:19" s="44" customFormat="1" ht="12" customHeight="1">
      <c r="C299" s="42"/>
      <c r="D299" s="42"/>
      <c r="E299" s="42"/>
      <c r="F299" s="42"/>
      <c r="G299" s="42"/>
      <c r="H299" s="42">
        <f>(H295-H297)/10</f>
        <v>0</v>
      </c>
      <c r="I299" s="42"/>
      <c r="J299" s="42"/>
      <c r="K299" s="42"/>
      <c r="L299" s="42"/>
      <c r="M299" s="42"/>
      <c r="N299" s="42" t="s">
        <v>65</v>
      </c>
      <c r="O299" s="42"/>
      <c r="P299" s="42"/>
      <c r="Q299" s="42"/>
      <c r="R299" s="42"/>
      <c r="S299" s="42"/>
    </row>
    <row r="300" spans="3:19" s="44" customFormat="1" ht="12" customHeight="1">
      <c r="C300" s="42"/>
      <c r="D300" s="42"/>
      <c r="E300" s="42"/>
      <c r="F300" s="42"/>
      <c r="G300" s="42"/>
      <c r="H300" s="42"/>
      <c r="I300" s="42"/>
      <c r="J300" s="42">
        <f>IF(H301=0,"",IF(H301=1,"сто ",IF(H301=2,"двести ",IF(H301=3,"триста ",IF(H301=4,"четыреста ",IF(H301=5,"пятьсот ",IF(H301=6,"шестьсот ",IF(H301=7,"семьсот "))))))))</f>
      </c>
      <c r="K300" s="42"/>
      <c r="L300" s="42"/>
      <c r="M300" s="42"/>
      <c r="N300" s="42" t="s">
        <v>66</v>
      </c>
      <c r="O300" s="42"/>
      <c r="P300" s="42"/>
      <c r="Q300" s="42"/>
      <c r="R300" s="42"/>
      <c r="S300" s="42"/>
    </row>
    <row r="301" spans="3:19" s="44" customFormat="1" ht="12" customHeight="1">
      <c r="C301" s="42"/>
      <c r="D301" s="42"/>
      <c r="E301" s="42"/>
      <c r="F301" s="42"/>
      <c r="G301" s="42"/>
      <c r="H301" s="42">
        <f>H299-10*FLOOR(H299/10,1)</f>
        <v>0</v>
      </c>
      <c r="I301" s="42">
        <f>IF(H301&lt;8,J300,J301)</f>
      </c>
      <c r="J301" s="42" t="b">
        <f>IF(H301=8,"восемьсот ",IF(H301=9,"девятьсот "))</f>
        <v>0</v>
      </c>
      <c r="K301" s="42"/>
      <c r="L301" s="42"/>
      <c r="M301" s="42" t="str">
        <f>IF(H293=1,N299,IF(H293=2,N300,IF(H293=3,N300,IF(H293=4,N300,N301))))</f>
        <v> белорусских рублей</v>
      </c>
      <c r="N301" s="42" t="s">
        <v>67</v>
      </c>
      <c r="O301" s="42"/>
      <c r="P301" s="42"/>
      <c r="Q301" s="42"/>
      <c r="R301" s="42"/>
      <c r="S301" s="42"/>
    </row>
    <row r="302" spans="3:19" s="44" customFormat="1" ht="12" customHeight="1">
      <c r="C302" s="42"/>
      <c r="D302" s="42"/>
      <c r="E302" s="42"/>
      <c r="F302" s="42"/>
      <c r="G302" s="42"/>
      <c r="H302" s="42"/>
      <c r="I302" s="42">
        <f>IF((H305+H309+H313+H317+H321+H325)=0,PROPER(I301),I301)</f>
      </c>
      <c r="J302" s="42"/>
      <c r="K302" s="42"/>
      <c r="L302" s="42"/>
      <c r="M302" s="42"/>
      <c r="N302" s="42"/>
      <c r="O302" s="42"/>
      <c r="P302" s="42"/>
      <c r="Q302" s="42"/>
      <c r="R302" s="42"/>
      <c r="S302" s="42"/>
    </row>
    <row r="303" spans="3:19" s="44" customFormat="1" ht="12" customHeight="1">
      <c r="C303" s="42"/>
      <c r="D303" s="42"/>
      <c r="E303" s="42"/>
      <c r="F303" s="42"/>
      <c r="G303" s="42"/>
      <c r="H303" s="42">
        <f>(H299-H301)/10</f>
        <v>0</v>
      </c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</row>
    <row r="304" spans="3:19" s="44" customFormat="1" ht="12" customHeight="1">
      <c r="C304" s="42"/>
      <c r="D304" s="42"/>
      <c r="E304" s="42"/>
      <c r="F304" s="42"/>
      <c r="G304" s="42"/>
      <c r="H304" s="42"/>
      <c r="I304" s="42"/>
      <c r="J304" s="42">
        <f>IF(H305=0,"",IF(H305=1,"одна ",IF(H305=2,"две ",IF(H305=3,"три ",IF(H305=4,"четыре ",IF(H305=5,"пять ",IF(H305=6,"шесть ",IF(H305=7,"семь "))))))))</f>
      </c>
      <c r="K304" s="42"/>
      <c r="L304" s="42"/>
      <c r="M304" s="42"/>
      <c r="N304" s="42"/>
      <c r="O304" s="42"/>
      <c r="P304" s="42"/>
      <c r="Q304" s="42"/>
      <c r="R304" s="42"/>
      <c r="S304" s="42"/>
    </row>
    <row r="305" spans="3:19" s="44" customFormat="1" ht="12" customHeight="1">
      <c r="C305" s="42"/>
      <c r="D305" s="42"/>
      <c r="E305" s="42"/>
      <c r="F305" s="42"/>
      <c r="G305" s="42"/>
      <c r="H305" s="42">
        <f>H303-10*FLOOR(H303/10,1)</f>
        <v>0</v>
      </c>
      <c r="I305" s="42">
        <f>IF(H309=1,"",(IF(H305&lt;8,J304,J305)))</f>
      </c>
      <c r="J305" s="42" t="b">
        <f>IF(H305=8,"восемь ",IF(H305=9,"девять "))</f>
        <v>0</v>
      </c>
      <c r="K305" s="42"/>
      <c r="L305" s="42"/>
      <c r="M305" s="42"/>
      <c r="N305" s="42"/>
      <c r="O305" s="42"/>
      <c r="P305" s="42"/>
      <c r="Q305" s="42"/>
      <c r="R305" s="42"/>
      <c r="S305" s="42"/>
    </row>
    <row r="306" spans="3:19" s="44" customFormat="1" ht="12" customHeight="1">
      <c r="C306" s="42"/>
      <c r="D306" s="42"/>
      <c r="E306" s="42"/>
      <c r="F306" s="42"/>
      <c r="G306" s="42"/>
      <c r="H306" s="42"/>
      <c r="I306" s="42">
        <f>IF((H309+H313+H317+H321+H325)=0,PROPER(I305),I305)</f>
      </c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3:19" s="44" customFormat="1" ht="12" customHeight="1">
      <c r="C307" s="42"/>
      <c r="D307" s="42"/>
      <c r="E307" s="42"/>
      <c r="F307" s="42"/>
      <c r="G307" s="42"/>
      <c r="H307" s="42">
        <f>(H303-H305)/10</f>
        <v>0</v>
      </c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</row>
    <row r="308" spans="3:19" s="44" customFormat="1" ht="12" customHeight="1">
      <c r="C308" s="42"/>
      <c r="D308" s="42"/>
      <c r="E308" s="42"/>
      <c r="F308" s="42"/>
      <c r="G308" s="42"/>
      <c r="H308" s="42"/>
      <c r="I308" s="42"/>
      <c r="J308" s="42">
        <f>IF(H309=0,"",IF(H309=1,"десять ",IF(H309=2,"двадцать ",IF(H309=3,"тридцать ",IF(H309=4,"сорок ",IF(H309=5,"пятьдесят ",IF(H309=6,"шестьдесят ",IF(H309=7,"семьдесят "))))))))</f>
      </c>
      <c r="K308" s="42">
        <f>IF(H305&lt;8,L308,L309)</f>
      </c>
      <c r="L308" s="42">
        <f>IF(H305=0,"",IF(H305=1,"одиннадцать ",IF(H305=2,"двенадцать ",IF(H305=3,"тринадцать ",IF(H305=4,"четырнадцать ",IF(H305=5,"пятнадцать ",IF(H305=6,"шестнадцать ",IF(H305=7,"семнадцать "))))))))</f>
      </c>
      <c r="M308" s="42"/>
      <c r="N308" s="42"/>
      <c r="O308" s="42"/>
      <c r="P308" s="42"/>
      <c r="Q308" s="42"/>
      <c r="R308" s="42"/>
      <c r="S308" s="42"/>
    </row>
    <row r="309" spans="3:19" s="44" customFormat="1" ht="12" customHeight="1">
      <c r="C309" s="42"/>
      <c r="D309" s="42"/>
      <c r="E309" s="42"/>
      <c r="F309" s="42"/>
      <c r="G309" s="42"/>
      <c r="H309" s="42">
        <f>H307-10*FLOOR(H307/10,1)</f>
        <v>0</v>
      </c>
      <c r="I309" s="42">
        <f>IF(OR(H305=0,H309&lt;&gt;1),(IF(H309&lt;8,J308,J309)),K308)</f>
      </c>
      <c r="J309" s="42" t="b">
        <f>IF(H309=8,"восемьдесят ",IF(H309=9,"девяносто "))</f>
        <v>0</v>
      </c>
      <c r="K309" s="42"/>
      <c r="L309" s="42" t="b">
        <f>IF(H305=8,"восемнадцать ",IF(H305=9,"девятнадцать "))</f>
        <v>0</v>
      </c>
      <c r="M309" s="42"/>
      <c r="N309" s="42"/>
      <c r="O309" s="42"/>
      <c r="P309" s="42"/>
      <c r="Q309" s="42"/>
      <c r="R309" s="42"/>
      <c r="S309" s="42"/>
    </row>
    <row r="310" spans="3:19" s="44" customFormat="1" ht="12" customHeight="1">
      <c r="C310" s="42"/>
      <c r="D310" s="42"/>
      <c r="E310" s="42"/>
      <c r="F310" s="42"/>
      <c r="G310" s="42"/>
      <c r="H310" s="42"/>
      <c r="I310" s="42">
        <f>IF((H313+H317+H321+H325)=0,PROPER(I309),I309)</f>
      </c>
      <c r="J310" s="42"/>
      <c r="K310" s="42"/>
      <c r="L310" s="42"/>
      <c r="M310" s="42"/>
      <c r="N310" s="42">
        <f>H305+H309+H313</f>
        <v>0</v>
      </c>
      <c r="O310" s="42"/>
      <c r="P310" s="42"/>
      <c r="Q310" s="42"/>
      <c r="R310" s="42"/>
      <c r="S310" s="42"/>
    </row>
    <row r="311" spans="3:19" s="44" customFormat="1" ht="12" customHeight="1">
      <c r="C311" s="42"/>
      <c r="D311" s="42"/>
      <c r="E311" s="42"/>
      <c r="F311" s="42"/>
      <c r="G311" s="42"/>
      <c r="H311" s="42">
        <f>(H307-H309)/10</f>
        <v>0</v>
      </c>
      <c r="I311" s="42"/>
      <c r="J311" s="42"/>
      <c r="K311" s="42"/>
      <c r="L311" s="42"/>
      <c r="M311" s="42"/>
      <c r="N311" s="45" t="s">
        <v>68</v>
      </c>
      <c r="O311" s="42"/>
      <c r="P311" s="42"/>
      <c r="Q311" s="42"/>
      <c r="R311" s="42"/>
      <c r="S311" s="42"/>
    </row>
    <row r="312" spans="3:19" s="44" customFormat="1" ht="12" customHeight="1">
      <c r="C312" s="42"/>
      <c r="D312" s="42"/>
      <c r="E312" s="42"/>
      <c r="F312" s="42"/>
      <c r="G312" s="42"/>
      <c r="H312" s="42"/>
      <c r="I312" s="42"/>
      <c r="J312" s="42">
        <f>IF(H313=0,"",IF(H313=1,"сто ",IF(H313=2,"двести ",IF(H313=3,"триста ",IF(H313=4,"четыреста ",IF(H313=5,"пятьсот ",IF(H313=6,"шестьсот ",IF(H313=7,"семьсот "))))))))</f>
      </c>
      <c r="K312" s="42"/>
      <c r="L312" s="42"/>
      <c r="M312" s="42"/>
      <c r="N312" s="45" t="s">
        <v>69</v>
      </c>
      <c r="O312" s="42"/>
      <c r="P312" s="42"/>
      <c r="Q312" s="42"/>
      <c r="R312" s="42"/>
      <c r="S312" s="42"/>
    </row>
    <row r="313" spans="3:19" s="44" customFormat="1" ht="12" customHeight="1">
      <c r="C313" s="42"/>
      <c r="D313" s="42"/>
      <c r="E313" s="42"/>
      <c r="F313" s="42"/>
      <c r="G313" s="42"/>
      <c r="H313" s="42">
        <f>H311-10*FLOOR(H311/10,1)</f>
        <v>0</v>
      </c>
      <c r="I313" s="42">
        <f>IF(H313&lt;8,J312,J313)</f>
      </c>
      <c r="J313" s="42" t="b">
        <f>IF(H313=8,"восемьсот ",IF(H313=9,"девятьсот "))</f>
        <v>0</v>
      </c>
      <c r="K313" s="42"/>
      <c r="L313" s="42"/>
      <c r="M313" s="42">
        <f>IF(H309=1,N313,IF(H305=1,N311,IF(H305=2,N312,IF(H305=3,N312,IF(H305=4,N312,IF(N310=0,"",N313))))))</f>
      </c>
      <c r="N313" s="42" t="s">
        <v>70</v>
      </c>
      <c r="O313" s="42"/>
      <c r="P313" s="42"/>
      <c r="Q313" s="42"/>
      <c r="R313" s="42"/>
      <c r="S313" s="42"/>
    </row>
    <row r="314" spans="3:19" s="44" customFormat="1" ht="12" customHeight="1">
      <c r="C314" s="42"/>
      <c r="D314" s="42"/>
      <c r="E314" s="42"/>
      <c r="F314" s="42"/>
      <c r="G314" s="42"/>
      <c r="H314" s="42"/>
      <c r="I314" s="42">
        <f>IF((H317+H321+H325)=0,PROPER(I313),I313)</f>
      </c>
      <c r="J314" s="42"/>
      <c r="K314" s="42"/>
      <c r="L314" s="42"/>
      <c r="M314" s="42"/>
      <c r="N314" s="42"/>
      <c r="O314" s="42"/>
      <c r="P314" s="42"/>
      <c r="Q314" s="42"/>
      <c r="R314" s="42"/>
      <c r="S314" s="42"/>
    </row>
    <row r="315" spans="3:19" s="44" customFormat="1" ht="12" customHeight="1">
      <c r="C315" s="42"/>
      <c r="D315" s="42"/>
      <c r="E315" s="42"/>
      <c r="F315" s="42"/>
      <c r="G315" s="42"/>
      <c r="H315" s="42">
        <f>(H311-H313)/10</f>
        <v>0</v>
      </c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</row>
    <row r="316" spans="3:19" s="44" customFormat="1" ht="12" customHeight="1">
      <c r="C316" s="42"/>
      <c r="D316" s="42"/>
      <c r="E316" s="42"/>
      <c r="F316" s="42"/>
      <c r="G316" s="42"/>
      <c r="H316" s="42"/>
      <c r="I316" s="42"/>
      <c r="J316" s="42">
        <f>IF(H317=0,"",IF(H317=1,"один ",IF(H317=2,"два ",IF(H317=3,"три ",IF(H317=4,"четыре ",IF(H317=5,"пять ",IF(H317=6,"шесть ",IF(H317=7,"семь "))))))))</f>
      </c>
      <c r="K316" s="42"/>
      <c r="L316" s="42"/>
      <c r="M316" s="42"/>
      <c r="N316" s="42"/>
      <c r="O316" s="42"/>
      <c r="P316" s="42"/>
      <c r="Q316" s="42"/>
      <c r="R316" s="42"/>
      <c r="S316" s="42"/>
    </row>
    <row r="317" spans="3:19" s="44" customFormat="1" ht="12" customHeight="1">
      <c r="C317" s="42"/>
      <c r="D317" s="42"/>
      <c r="E317" s="42"/>
      <c r="F317" s="42"/>
      <c r="G317" s="42"/>
      <c r="H317" s="42">
        <f>H315-10*FLOOR(H315/10,1)</f>
        <v>0</v>
      </c>
      <c r="I317" s="42">
        <f>IF(H321=1,"",(IF(H317&lt;8,J316,J317)))</f>
      </c>
      <c r="J317" s="42" t="b">
        <f>IF(H317=8,"восемь ",IF(H317=9,"девять "))</f>
        <v>0</v>
      </c>
      <c r="K317" s="42"/>
      <c r="L317" s="42"/>
      <c r="M317" s="42"/>
      <c r="N317" s="42"/>
      <c r="O317" s="42"/>
      <c r="P317" s="42"/>
      <c r="Q317" s="42"/>
      <c r="R317" s="42"/>
      <c r="S317" s="42"/>
    </row>
    <row r="318" spans="3:19" s="44" customFormat="1" ht="12" customHeight="1">
      <c r="C318" s="42"/>
      <c r="D318" s="42"/>
      <c r="E318" s="42"/>
      <c r="F318" s="42"/>
      <c r="G318" s="42"/>
      <c r="H318" s="42"/>
      <c r="I318" s="42">
        <f>IF((H321+H325)=0,PROPER(I317),I317)</f>
      </c>
      <c r="J318" s="42"/>
      <c r="K318" s="42"/>
      <c r="L318" s="42"/>
      <c r="M318" s="42"/>
      <c r="N318" s="42"/>
      <c r="O318" s="42"/>
      <c r="P318" s="42"/>
      <c r="Q318" s="42"/>
      <c r="R318" s="42"/>
      <c r="S318" s="42"/>
    </row>
    <row r="319" spans="3:19" s="44" customFormat="1" ht="12" customHeight="1">
      <c r="C319" s="42"/>
      <c r="D319" s="42"/>
      <c r="E319" s="42"/>
      <c r="F319" s="42"/>
      <c r="G319" s="42"/>
      <c r="H319" s="42">
        <f>(H315-H317)/10</f>
        <v>0</v>
      </c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</row>
    <row r="320" spans="3:19" s="44" customFormat="1" ht="12" customHeight="1">
      <c r="C320" s="42"/>
      <c r="D320" s="42"/>
      <c r="E320" s="42"/>
      <c r="F320" s="42"/>
      <c r="G320" s="42"/>
      <c r="H320" s="42"/>
      <c r="I320" s="42"/>
      <c r="J320" s="42">
        <f>IF(H321=0,"",IF(H321=1,"десять ",IF(H321=2,"двадцать ",IF(H321=3,"тридцать ",IF(H321=4,"сорок ",IF(H321=5,"пятьдесят ",IF(H321=6,"шестьдесят ",IF(H321=7,"семьдесят "))))))))</f>
      </c>
      <c r="K320" s="42">
        <f>IF(H317&lt;8,L320,L321)</f>
      </c>
      <c r="L320" s="42">
        <f>IF(H317=0,"",IF(H317=1,"одиннадцать ",IF(H317=2,"двенадцать ",IF(H317=3,"тринадцать ",IF(H317=4,"четырнадцать ",IF(H317=5,"пятнадцать ",IF(H317=6,"шестнадцать ",IF(H317=7,"семнадцать "))))))))</f>
      </c>
      <c r="M320" s="42"/>
      <c r="N320" s="42"/>
      <c r="O320" s="42"/>
      <c r="P320" s="42"/>
      <c r="Q320" s="42"/>
      <c r="R320" s="42"/>
      <c r="S320" s="42"/>
    </row>
    <row r="321" spans="3:19" s="44" customFormat="1" ht="12" customHeight="1">
      <c r="C321" s="42"/>
      <c r="D321" s="42"/>
      <c r="E321" s="42"/>
      <c r="F321" s="42"/>
      <c r="G321" s="42"/>
      <c r="H321" s="42">
        <f>H319-10*FLOOR(H319/10,1)</f>
        <v>0</v>
      </c>
      <c r="I321" s="42">
        <f>IF(OR(H317=0,H321&lt;&gt;1),(IF(H321&lt;8,J320,J321)),K320)</f>
      </c>
      <c r="J321" s="42" t="b">
        <f>IF(H321=8,"восемьдесят ",IF(H321=9,"девяносто "))</f>
        <v>0</v>
      </c>
      <c r="K321" s="42"/>
      <c r="L321" s="42" t="b">
        <f>IF(H317=8,"восемнадцать ",IF(H317=9,"девятнадцать "))</f>
        <v>0</v>
      </c>
      <c r="M321" s="42"/>
      <c r="N321" s="42"/>
      <c r="O321" s="42"/>
      <c r="P321" s="42"/>
      <c r="Q321" s="42"/>
      <c r="R321" s="42"/>
      <c r="S321" s="42"/>
    </row>
    <row r="322" spans="3:19" s="44" customFormat="1" ht="12" customHeight="1">
      <c r="C322" s="42"/>
      <c r="D322" s="42"/>
      <c r="E322" s="42"/>
      <c r="F322" s="42"/>
      <c r="G322" s="42"/>
      <c r="H322" s="42"/>
      <c r="I322" s="42">
        <f>IF(H325=0,PROPER(I321),I321)</f>
      </c>
      <c r="J322" s="42"/>
      <c r="K322" s="42"/>
      <c r="L322" s="42"/>
      <c r="M322" s="42"/>
      <c r="N322" s="42">
        <f>H317+H321+H325</f>
        <v>0</v>
      </c>
      <c r="O322" s="42"/>
      <c r="P322" s="42"/>
      <c r="Q322" s="42"/>
      <c r="R322" s="42"/>
      <c r="S322" s="42"/>
    </row>
    <row r="323" spans="3:19" s="44" customFormat="1" ht="12" customHeight="1">
      <c r="C323" s="42"/>
      <c r="D323" s="42"/>
      <c r="E323" s="42"/>
      <c r="F323" s="42"/>
      <c r="G323" s="42"/>
      <c r="H323" s="42">
        <f>(H319-H321)/10</f>
        <v>0</v>
      </c>
      <c r="I323" s="42"/>
      <c r="J323" s="42"/>
      <c r="K323" s="42"/>
      <c r="L323" s="42"/>
      <c r="M323" s="42"/>
      <c r="N323" s="42" t="s">
        <v>71</v>
      </c>
      <c r="O323" s="42"/>
      <c r="P323" s="42"/>
      <c r="Q323" s="42"/>
      <c r="R323" s="42"/>
      <c r="S323" s="42"/>
    </row>
    <row r="324" spans="3:19" s="44" customFormat="1" ht="12" customHeight="1">
      <c r="C324" s="42"/>
      <c r="D324" s="42"/>
      <c r="E324" s="42"/>
      <c r="F324" s="42"/>
      <c r="G324" s="42"/>
      <c r="H324" s="42"/>
      <c r="I324" s="42"/>
      <c r="J324" s="42">
        <f>IF(H325=0,"",IF(H325=1,"сто ",IF(H325=2,"двести ",IF(H325=3,"триста ",IF(H325=4,"четыреста ",IF(H325=5,"пятьсот ",IF(H325=6,"шестьсот ",IF(H325=7,"семьсот "))))))))</f>
      </c>
      <c r="K324" s="42"/>
      <c r="L324" s="42"/>
      <c r="M324" s="42"/>
      <c r="N324" s="42" t="s">
        <v>72</v>
      </c>
      <c r="O324" s="42"/>
      <c r="P324" s="42"/>
      <c r="Q324" s="42"/>
      <c r="R324" s="42"/>
      <c r="S324" s="42"/>
    </row>
    <row r="325" spans="3:19" s="44" customFormat="1" ht="12" customHeight="1">
      <c r="C325" s="42"/>
      <c r="D325" s="42"/>
      <c r="E325" s="42"/>
      <c r="F325" s="42"/>
      <c r="G325" s="42"/>
      <c r="H325" s="42">
        <f>H323-10*FLOOR(H323/10,1)</f>
        <v>0</v>
      </c>
      <c r="I325" s="42">
        <f>IF(H325&lt;8,J324,J325)</f>
      </c>
      <c r="J325" s="42" t="b">
        <f>IF(H325=8,"восемьсот ",IF(H325=9,"девятьсот "))</f>
        <v>0</v>
      </c>
      <c r="K325" s="42"/>
      <c r="L325" s="42"/>
      <c r="M325" s="42">
        <f>IF(N322=0,"",IF(H321=1,N325,IF(H317=1,N323,IF(H317=0,N325,IF(H317&lt;5,N324,N325)))))</f>
      </c>
      <c r="N325" s="42" t="s">
        <v>73</v>
      </c>
      <c r="O325" s="42"/>
      <c r="P325" s="42"/>
      <c r="Q325" s="42"/>
      <c r="R325" s="42"/>
      <c r="S325" s="42"/>
    </row>
    <row r="326" spans="3:19" s="44" customFormat="1" ht="12" customHeight="1">
      <c r="C326" s="42"/>
      <c r="D326" s="42"/>
      <c r="E326" s="42"/>
      <c r="F326" s="42"/>
      <c r="G326" s="42"/>
      <c r="H326" s="42"/>
      <c r="I326" s="42">
        <f>IF(H325&lt;&gt;0,PROPER(I325),"")</f>
      </c>
      <c r="J326" s="42"/>
      <c r="K326" s="42"/>
      <c r="L326" s="42"/>
      <c r="M326" s="42"/>
      <c r="N326" s="42"/>
      <c r="O326" s="42"/>
      <c r="P326" s="42"/>
      <c r="Q326" s="42"/>
      <c r="R326" s="42"/>
      <c r="S326" s="42"/>
    </row>
    <row r="327" spans="3:19" s="44" customFormat="1" ht="12" customHeight="1"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</row>
    <row r="328" spans="3:19" s="44" customFormat="1" ht="12" customHeight="1"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</row>
    <row r="329" spans="3:19" s="44" customFormat="1" ht="12" customHeight="1">
      <c r="C329" s="42"/>
      <c r="D329" s="42"/>
      <c r="E329" s="42"/>
      <c r="F329" s="42"/>
      <c r="G329" s="42"/>
      <c r="H329" s="42"/>
      <c r="I329" s="46"/>
      <c r="J329" s="42"/>
      <c r="K329" s="42"/>
      <c r="L329" s="42"/>
      <c r="M329" s="42"/>
      <c r="N329" s="42"/>
      <c r="O329" s="42"/>
      <c r="P329" s="42"/>
      <c r="Q329" s="42"/>
      <c r="R329" s="42"/>
      <c r="S329" s="42"/>
    </row>
    <row r="330" spans="3:19" s="44" customFormat="1" ht="12" customHeight="1">
      <c r="C330" s="42"/>
      <c r="D330" s="42"/>
      <c r="E330" s="42"/>
      <c r="F330" s="42"/>
      <c r="G330" s="42"/>
      <c r="H330" s="42"/>
      <c r="I330" s="47">
        <f>CONCATENATE(I326,I322,I318,M325,I314,I310,I306,M313,I302,I298,I294)</f>
      </c>
      <c r="J330" s="42"/>
      <c r="K330" s="42"/>
      <c r="L330" s="42"/>
      <c r="M330" s="42"/>
      <c r="N330" s="42"/>
      <c r="O330" s="42"/>
      <c r="P330" s="42"/>
      <c r="Q330" s="42"/>
      <c r="R330" s="42"/>
      <c r="S330" s="42"/>
    </row>
    <row r="331" spans="3:19" s="44" customFormat="1" ht="12" customHeight="1"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</row>
    <row r="332" spans="3:19" s="44" customFormat="1" ht="12" customHeight="1"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</row>
    <row r="333" spans="3:19" s="44" customFormat="1" ht="12" customHeight="1"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</row>
    <row r="334" spans="3:19" s="44" customFormat="1" ht="12" customHeight="1"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</row>
    <row r="335" spans="3:19" s="44" customFormat="1" ht="12" customHeight="1"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</row>
    <row r="336" spans="3:19" s="44" customFormat="1" ht="12" customHeight="1"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</row>
    <row r="337" spans="3:19" s="44" customFormat="1" ht="12" customHeight="1"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</row>
    <row r="338" spans="3:19" s="44" customFormat="1" ht="12" customHeight="1"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</row>
    <row r="339" spans="3:19" s="44" customFormat="1" ht="12" customHeight="1"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</row>
    <row r="340" spans="3:19" s="44" customFormat="1" ht="12" customHeight="1"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</row>
    <row r="341" spans="3:19" s="44" customFormat="1" ht="12" customHeight="1"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</row>
    <row r="342" spans="3:19" s="44" customFormat="1" ht="12" customHeight="1"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3:19" s="44" customFormat="1" ht="12" customHeight="1"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</row>
    <row r="344" spans="3:19" s="44" customFormat="1" ht="12" customHeight="1"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</row>
    <row r="345" spans="3:19" s="44" customFormat="1" ht="12" customHeight="1"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</row>
    <row r="346" spans="3:19" ht="12" customHeight="1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</row>
    <row r="347" spans="3:19" ht="12" customHeight="1"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</row>
    <row r="348" spans="3:19" ht="12" customHeight="1"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</row>
    <row r="349" spans="3:19" ht="12" customHeight="1"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</row>
    <row r="350" spans="3:19" ht="12" customHeight="1"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</row>
    <row r="351" spans="3:19" ht="12" customHeight="1"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</row>
    <row r="352" spans="3:19" ht="12" customHeight="1"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</row>
    <row r="353" spans="3:19" ht="12" customHeight="1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</row>
    <row r="354" spans="3:19" ht="12" customHeight="1"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</row>
    <row r="355" spans="3:19" ht="12" customHeight="1"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</row>
    <row r="356" spans="3:19" ht="12" customHeight="1"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</row>
    <row r="357" spans="3:19" ht="12" customHeight="1"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</row>
    <row r="358" spans="3:19" ht="12" customHeight="1"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</row>
    <row r="359" spans="3:19" ht="12" customHeight="1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</row>
    <row r="360" spans="3:19" ht="12" customHeight="1"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</row>
  </sheetData>
  <sheetProtection/>
  <mergeCells count="130">
    <mergeCell ref="R12:AA12"/>
    <mergeCell ref="B1:AM1"/>
    <mergeCell ref="AD6:AL6"/>
    <mergeCell ref="AD8:AL8"/>
    <mergeCell ref="F9:I9"/>
    <mergeCell ref="N9:Q9"/>
    <mergeCell ref="R13:AA13"/>
    <mergeCell ref="L14:AE14"/>
    <mergeCell ref="L15:AE15"/>
    <mergeCell ref="AF17:AI17"/>
    <mergeCell ref="W17:AB17"/>
    <mergeCell ref="F17:V17"/>
    <mergeCell ref="F18:V18"/>
    <mergeCell ref="G19:AL19"/>
    <mergeCell ref="G20:AL20"/>
    <mergeCell ref="AD21:AE21"/>
    <mergeCell ref="AF21:AL21"/>
    <mergeCell ref="C21:AC21"/>
    <mergeCell ref="C22:AC22"/>
    <mergeCell ref="AE23:AH23"/>
    <mergeCell ref="G23:Z23"/>
    <mergeCell ref="C32:AL32"/>
    <mergeCell ref="F26:I26"/>
    <mergeCell ref="Y26:AB26"/>
    <mergeCell ref="P27:AL27"/>
    <mergeCell ref="C28:AL28"/>
    <mergeCell ref="C29:AL29"/>
    <mergeCell ref="F30:AL30"/>
    <mergeCell ref="R39:AI40"/>
    <mergeCell ref="R41:T45"/>
    <mergeCell ref="U41:W45"/>
    <mergeCell ref="X41:Z45"/>
    <mergeCell ref="R31:U31"/>
    <mergeCell ref="AC31:AL31"/>
    <mergeCell ref="C33:AL33"/>
    <mergeCell ref="F34:X34"/>
    <mergeCell ref="Z34:AH34"/>
    <mergeCell ref="AA41:AC45"/>
    <mergeCell ref="AD41:AF45"/>
    <mergeCell ref="AG41:AI45"/>
    <mergeCell ref="AJ41:AL45"/>
    <mergeCell ref="F35:X35"/>
    <mergeCell ref="C37:AL37"/>
    <mergeCell ref="C39:E45"/>
    <mergeCell ref="F39:H45"/>
    <mergeCell ref="I39:Q45"/>
    <mergeCell ref="AJ39:AL40"/>
    <mergeCell ref="U46:W46"/>
    <mergeCell ref="X46:Z46"/>
    <mergeCell ref="AA46:AC46"/>
    <mergeCell ref="AD46:AF46"/>
    <mergeCell ref="C46:E46"/>
    <mergeCell ref="F46:H46"/>
    <mergeCell ref="I46:Q46"/>
    <mergeCell ref="R46:T46"/>
    <mergeCell ref="AG46:AI46"/>
    <mergeCell ref="AJ46:AL46"/>
    <mergeCell ref="C50:E50"/>
    <mergeCell ref="F50:H50"/>
    <mergeCell ref="I50:Q50"/>
    <mergeCell ref="R50:T50"/>
    <mergeCell ref="U50:W50"/>
    <mergeCell ref="X50:Z50"/>
    <mergeCell ref="AA50:AC50"/>
    <mergeCell ref="AD50:AF50"/>
    <mergeCell ref="AJ50:AL50"/>
    <mergeCell ref="I51:Q51"/>
    <mergeCell ref="R51:T51"/>
    <mergeCell ref="U51:W51"/>
    <mergeCell ref="X51:Z51"/>
    <mergeCell ref="AA51:AC51"/>
    <mergeCell ref="AD51:AF51"/>
    <mergeCell ref="U47:W47"/>
    <mergeCell ref="X47:Z47"/>
    <mergeCell ref="AA47:AC47"/>
    <mergeCell ref="AD47:AF47"/>
    <mergeCell ref="C47:E47"/>
    <mergeCell ref="F47:H47"/>
    <mergeCell ref="I47:Q47"/>
    <mergeCell ref="R47:T47"/>
    <mergeCell ref="AG47:AI47"/>
    <mergeCell ref="AJ47:AL47"/>
    <mergeCell ref="C48:E48"/>
    <mergeCell ref="F48:H48"/>
    <mergeCell ref="I48:Q48"/>
    <mergeCell ref="R48:T48"/>
    <mergeCell ref="U48:W48"/>
    <mergeCell ref="X48:Z48"/>
    <mergeCell ref="AA48:AC48"/>
    <mergeCell ref="AD48:AF48"/>
    <mergeCell ref="AG48:AI48"/>
    <mergeCell ref="AJ48:AL48"/>
    <mergeCell ref="C49:E49"/>
    <mergeCell ref="F49:H49"/>
    <mergeCell ref="I49:Q49"/>
    <mergeCell ref="R49:T49"/>
    <mergeCell ref="U49:W49"/>
    <mergeCell ref="X49:Z49"/>
    <mergeCell ref="AA49:AC49"/>
    <mergeCell ref="AD49:AF49"/>
    <mergeCell ref="AG49:AI49"/>
    <mergeCell ref="AJ49:AL49"/>
    <mergeCell ref="G55:AL55"/>
    <mergeCell ref="G56:AL56"/>
    <mergeCell ref="AJ52:AL53"/>
    <mergeCell ref="F53:H53"/>
    <mergeCell ref="C51:H51"/>
    <mergeCell ref="AG51:AI51"/>
    <mergeCell ref="AJ51:AL51"/>
    <mergeCell ref="AG50:AI50"/>
    <mergeCell ref="C67:AL68"/>
    <mergeCell ref="I52:Q53"/>
    <mergeCell ref="R52:T53"/>
    <mergeCell ref="U52:W53"/>
    <mergeCell ref="X52:Z53"/>
    <mergeCell ref="AA52:AC53"/>
    <mergeCell ref="AD52:AF53"/>
    <mergeCell ref="AG52:AI53"/>
    <mergeCell ref="T61:Z61"/>
    <mergeCell ref="AC61:AL61"/>
    <mergeCell ref="H36:AL36"/>
    <mergeCell ref="C36:F36"/>
    <mergeCell ref="T63:Z63"/>
    <mergeCell ref="AC63:AL63"/>
    <mergeCell ref="T62:Z62"/>
    <mergeCell ref="AC62:AL62"/>
    <mergeCell ref="K57:S57"/>
    <mergeCell ref="L58:AL58"/>
    <mergeCell ref="T60:Z60"/>
    <mergeCell ref="AC60:AL6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DU346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bestFit="1" customWidth="1"/>
    <col min="5" max="9" width="2.75390625" style="1" customWidth="1"/>
    <col min="10" max="10" width="3.00390625" style="1" bestFit="1" customWidth="1"/>
    <col min="11" max="44" width="2.75390625" style="1" customWidth="1"/>
    <col min="45" max="16384" width="2.75390625" style="1" customWidth="1"/>
  </cols>
  <sheetData>
    <row r="1" spans="2:55" ht="15" customHeight="1" thickBot="1">
      <c r="B1" s="92" t="s">
        <v>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</row>
    <row r="2" spans="2:55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7"/>
      <c r="BC2" s="10"/>
    </row>
    <row r="3" spans="2:55" ht="10.5" customHeight="1"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6" t="s">
        <v>5</v>
      </c>
      <c r="BC3" s="13"/>
    </row>
    <row r="4" spans="2:55" ht="3" customHeight="1">
      <c r="B4" s="1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6"/>
      <c r="BC4" s="13"/>
    </row>
    <row r="5" spans="2:55" ht="10.5" customHeight="1">
      <c r="B5" s="11"/>
      <c r="C5" s="5" t="s">
        <v>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5" t="s">
        <v>6</v>
      </c>
      <c r="AO5" s="6"/>
      <c r="AP5" s="6"/>
      <c r="AQ5" s="5"/>
      <c r="AR5" s="14"/>
      <c r="AS5" s="14"/>
      <c r="AT5" s="90"/>
      <c r="AU5" s="90"/>
      <c r="AV5" s="90"/>
      <c r="AW5" s="90"/>
      <c r="AX5" s="90"/>
      <c r="AY5" s="90"/>
      <c r="AZ5" s="90"/>
      <c r="BA5" s="90"/>
      <c r="BB5" s="90"/>
      <c r="BC5" s="13"/>
    </row>
    <row r="6" spans="2:55" ht="10.5" customHeight="1">
      <c r="B6" s="11"/>
      <c r="C6" s="5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4"/>
      <c r="AS6" s="14"/>
      <c r="AT6" s="26"/>
      <c r="AU6" s="26"/>
      <c r="AV6" s="26"/>
      <c r="AW6" s="26"/>
      <c r="AX6" s="26"/>
      <c r="AY6" s="26"/>
      <c r="AZ6" s="26"/>
      <c r="BA6" s="26"/>
      <c r="BB6" s="20"/>
      <c r="BC6" s="13"/>
    </row>
    <row r="7" spans="2:55" ht="10.5" customHeight="1">
      <c r="B7" s="1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5" t="s">
        <v>7</v>
      </c>
      <c r="AO7" s="6"/>
      <c r="AP7" s="6"/>
      <c r="AQ7" s="5"/>
      <c r="AR7" s="14"/>
      <c r="AS7" s="14"/>
      <c r="AT7" s="90"/>
      <c r="AU7" s="90"/>
      <c r="AV7" s="90"/>
      <c r="AW7" s="90"/>
      <c r="AX7" s="90"/>
      <c r="AY7" s="90"/>
      <c r="AZ7" s="90"/>
      <c r="BA7" s="90"/>
      <c r="BB7" s="90"/>
      <c r="BC7" s="13"/>
    </row>
    <row r="8" spans="2:55" ht="12" customHeight="1">
      <c r="B8" s="11"/>
      <c r="C8" s="29" t="s">
        <v>10</v>
      </c>
      <c r="D8" s="30"/>
      <c r="E8" s="31" t="s">
        <v>10</v>
      </c>
      <c r="F8" s="93"/>
      <c r="G8" s="93"/>
      <c r="H8" s="93"/>
      <c r="I8" s="93"/>
      <c r="J8" s="29">
        <v>20</v>
      </c>
      <c r="K8" s="30"/>
      <c r="L8" s="32" t="s">
        <v>11</v>
      </c>
      <c r="M8" s="32" t="s">
        <v>12</v>
      </c>
      <c r="N8" s="93"/>
      <c r="O8" s="93"/>
      <c r="P8" s="93"/>
      <c r="Q8" s="9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2"/>
      <c r="AT8" s="12"/>
      <c r="AU8" s="12"/>
      <c r="AV8" s="12"/>
      <c r="AW8" s="12"/>
      <c r="AX8" s="18"/>
      <c r="AY8" s="18"/>
      <c r="AZ8" s="18"/>
      <c r="BA8" s="18"/>
      <c r="BB8" s="18"/>
      <c r="BC8" s="13"/>
    </row>
    <row r="9" spans="2:55" ht="6" customHeight="1">
      <c r="B9" s="1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3"/>
    </row>
    <row r="10" spans="2:125" ht="12" customHeight="1">
      <c r="B10" s="11"/>
      <c r="C10" s="34"/>
      <c r="D10" s="34"/>
      <c r="E10" s="34"/>
      <c r="F10" s="34"/>
      <c r="G10" s="34"/>
      <c r="H10" s="34"/>
      <c r="I10" s="34"/>
      <c r="J10" s="3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20" t="s">
        <v>13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34"/>
      <c r="AK10" s="34"/>
      <c r="AL10" s="24"/>
      <c r="AM10" s="24"/>
      <c r="AN10" s="24"/>
      <c r="AO10" s="24"/>
      <c r="AP10" s="24"/>
      <c r="AQ10" s="24"/>
      <c r="AR10" s="24"/>
      <c r="AS10" s="24"/>
      <c r="AT10" s="24"/>
      <c r="AU10" s="34"/>
      <c r="AV10" s="34"/>
      <c r="AW10" s="34"/>
      <c r="AX10" s="34"/>
      <c r="AY10" s="34"/>
      <c r="AZ10" s="34"/>
      <c r="BA10" s="34"/>
      <c r="BB10" s="34"/>
      <c r="BC10" s="13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</row>
    <row r="11" spans="2:125" ht="9" customHeight="1">
      <c r="B11" s="11"/>
      <c r="C11" s="34"/>
      <c r="D11" s="34"/>
      <c r="E11" s="34"/>
      <c r="F11" s="34"/>
      <c r="G11" s="34"/>
      <c r="H11" s="34"/>
      <c r="I11" s="34"/>
      <c r="J11" s="3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89" t="s">
        <v>14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34"/>
      <c r="AK11" s="34"/>
      <c r="AL11" s="24"/>
      <c r="AM11" s="24"/>
      <c r="AN11" s="24"/>
      <c r="AO11" s="24"/>
      <c r="AP11" s="24"/>
      <c r="AQ11" s="24"/>
      <c r="AR11" s="24"/>
      <c r="AS11" s="24"/>
      <c r="AT11" s="24"/>
      <c r="AU11" s="34"/>
      <c r="AV11" s="34"/>
      <c r="AW11" s="34"/>
      <c r="AX11" s="34"/>
      <c r="AY11" s="34"/>
      <c r="AZ11" s="34"/>
      <c r="BA11" s="34"/>
      <c r="BB11" s="34"/>
      <c r="BC11" s="13"/>
      <c r="BJ11" s="49"/>
      <c r="BK11" s="49"/>
      <c r="BL11" s="49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</row>
    <row r="12" spans="2:125" ht="12" customHeight="1">
      <c r="B12" s="11"/>
      <c r="C12" s="34"/>
      <c r="D12" s="34"/>
      <c r="E12" s="34"/>
      <c r="F12" s="34"/>
      <c r="G12" s="34"/>
      <c r="H12" s="34"/>
      <c r="I12" s="34"/>
      <c r="J12" s="34"/>
      <c r="K12" s="24"/>
      <c r="L12" s="24"/>
      <c r="M12" s="24"/>
      <c r="N12" s="24"/>
      <c r="O12" s="24"/>
      <c r="P12" s="24"/>
      <c r="Q12" s="24"/>
      <c r="R12" s="24"/>
      <c r="S12" s="24" t="s">
        <v>15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24"/>
      <c r="AO12" s="24"/>
      <c r="AP12" s="24"/>
      <c r="AQ12" s="24"/>
      <c r="AR12" s="24"/>
      <c r="AS12" s="24"/>
      <c r="AT12" s="24"/>
      <c r="AU12" s="34"/>
      <c r="AV12" s="34"/>
      <c r="AW12" s="34"/>
      <c r="AX12" s="34"/>
      <c r="AY12" s="34"/>
      <c r="AZ12" s="34"/>
      <c r="BA12" s="34"/>
      <c r="BB12" s="34"/>
      <c r="BC12" s="13"/>
      <c r="BJ12" s="49"/>
      <c r="BK12" s="49"/>
      <c r="BL12" s="49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</row>
    <row r="13" spans="2:125" ht="9" customHeight="1">
      <c r="B13" s="11"/>
      <c r="C13" s="34"/>
      <c r="D13" s="34"/>
      <c r="E13" s="34"/>
      <c r="F13" s="34"/>
      <c r="G13" s="34"/>
      <c r="H13" s="34"/>
      <c r="I13" s="34"/>
      <c r="J13" s="34"/>
      <c r="K13" s="24"/>
      <c r="L13" s="24"/>
      <c r="M13" s="24"/>
      <c r="N13" s="24"/>
      <c r="O13" s="24"/>
      <c r="P13" s="24"/>
      <c r="Q13" s="24"/>
      <c r="R13" s="24"/>
      <c r="S13" s="24"/>
      <c r="T13" s="89" t="s">
        <v>16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24"/>
      <c r="AO13" s="24"/>
      <c r="AP13" s="24"/>
      <c r="AQ13" s="24"/>
      <c r="AR13" s="24"/>
      <c r="AS13" s="24"/>
      <c r="AT13" s="24"/>
      <c r="AU13" s="34"/>
      <c r="AV13" s="34"/>
      <c r="AW13" s="34"/>
      <c r="AX13" s="34"/>
      <c r="AY13" s="34"/>
      <c r="AZ13" s="34"/>
      <c r="BA13" s="34"/>
      <c r="BB13" s="34"/>
      <c r="BC13" s="13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</row>
    <row r="14" spans="2:125" ht="6.75" customHeight="1">
      <c r="B14" s="1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4"/>
      <c r="AC14" s="34"/>
      <c r="AD14" s="24"/>
      <c r="AE14" s="24"/>
      <c r="AF14" s="24"/>
      <c r="AG14" s="24"/>
      <c r="AH14" s="24"/>
      <c r="AI14" s="24"/>
      <c r="AJ14" s="24"/>
      <c r="AK14" s="24"/>
      <c r="AL14" s="2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13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</row>
    <row r="15" spans="2:125" ht="10.5" customHeight="1">
      <c r="B15" s="11"/>
      <c r="C15" s="22" t="s">
        <v>17</v>
      </c>
      <c r="D15" s="22"/>
      <c r="E15" s="22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91" t="s">
        <v>18</v>
      </c>
      <c r="X15" s="91"/>
      <c r="Y15" s="91"/>
      <c r="Z15" s="91"/>
      <c r="AA15" s="91"/>
      <c r="AB15" s="91"/>
      <c r="AC15" s="27" t="s">
        <v>10</v>
      </c>
      <c r="AD15" s="28"/>
      <c r="AE15" s="5" t="s">
        <v>10</v>
      </c>
      <c r="AF15" s="56"/>
      <c r="AG15" s="56"/>
      <c r="AH15" s="56"/>
      <c r="AI15" s="56"/>
      <c r="AJ15" s="27">
        <v>20</v>
      </c>
      <c r="AK15" s="28"/>
      <c r="AL15" s="6" t="s">
        <v>11</v>
      </c>
      <c r="AM15" s="22" t="s">
        <v>20</v>
      </c>
      <c r="AN15" s="22"/>
      <c r="AO15" s="22"/>
      <c r="AP15" s="22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13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</row>
    <row r="16" spans="2:125" ht="9" customHeight="1">
      <c r="B16" s="11"/>
      <c r="C16" s="22"/>
      <c r="D16" s="22"/>
      <c r="E16" s="22"/>
      <c r="F16" s="62" t="s">
        <v>19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21"/>
      <c r="X16" s="21"/>
      <c r="Y16" s="21"/>
      <c r="Z16" s="21"/>
      <c r="AA16" s="21"/>
      <c r="AB16" s="34"/>
      <c r="AC16" s="34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13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</row>
    <row r="17" spans="2:125" ht="10.5" customHeight="1">
      <c r="B17" s="11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8" t="s">
        <v>22</v>
      </c>
      <c r="AU17" s="88"/>
      <c r="AV17" s="57"/>
      <c r="AW17" s="57"/>
      <c r="AX17" s="57"/>
      <c r="AY17" s="57"/>
      <c r="AZ17" s="57"/>
      <c r="BA17" s="57"/>
      <c r="BB17" s="57"/>
      <c r="BC17" s="13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</row>
    <row r="18" spans="2:125" ht="10.5" customHeight="1">
      <c r="B18" s="11"/>
      <c r="C18" s="62" t="s">
        <v>75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2"/>
      <c r="AU18" s="22"/>
      <c r="AV18" s="22"/>
      <c r="AW18" s="22"/>
      <c r="AX18" s="22"/>
      <c r="AY18" s="22"/>
      <c r="AZ18" s="22"/>
      <c r="BA18" s="22"/>
      <c r="BB18" s="22"/>
      <c r="BC18" s="13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</row>
    <row r="19" spans="2:125" ht="10.5" customHeight="1">
      <c r="B19" s="11"/>
      <c r="C19" s="22" t="s">
        <v>24</v>
      </c>
      <c r="D19" s="22"/>
      <c r="E19" s="22"/>
      <c r="F19" s="22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21" t="s">
        <v>25</v>
      </c>
      <c r="AB19" s="27" t="s">
        <v>10</v>
      </c>
      <c r="AC19" s="28"/>
      <c r="AD19" s="5" t="s">
        <v>10</v>
      </c>
      <c r="AE19" s="56"/>
      <c r="AF19" s="56"/>
      <c r="AG19" s="56"/>
      <c r="AH19" s="56"/>
      <c r="AI19" s="27">
        <v>20</v>
      </c>
      <c r="AJ19" s="28"/>
      <c r="AK19" s="6" t="s">
        <v>11</v>
      </c>
      <c r="AL19" s="22" t="s">
        <v>3</v>
      </c>
      <c r="AM19" s="22" t="s">
        <v>77</v>
      </c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1"/>
      <c r="BC19" s="13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</row>
    <row r="20" spans="2:125" ht="10.5" customHeight="1">
      <c r="B20" s="11"/>
      <c r="C20" s="34" t="s">
        <v>76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7" t="s">
        <v>10</v>
      </c>
      <c r="R20" s="28"/>
      <c r="S20" s="5" t="s">
        <v>10</v>
      </c>
      <c r="T20" s="56"/>
      <c r="U20" s="56"/>
      <c r="V20" s="56"/>
      <c r="W20" s="56"/>
      <c r="X20" s="27">
        <v>20</v>
      </c>
      <c r="Y20" s="28"/>
      <c r="Z20" s="6" t="s">
        <v>11</v>
      </c>
      <c r="AA20" s="22" t="s">
        <v>27</v>
      </c>
      <c r="AB20" s="22"/>
      <c r="AC20" s="22"/>
      <c r="AD20" s="22"/>
      <c r="AE20" s="22"/>
      <c r="AF20" s="21"/>
      <c r="AG20" s="21"/>
      <c r="AH20" s="21"/>
      <c r="AI20" s="21"/>
      <c r="AJ20" s="27" t="s">
        <v>10</v>
      </c>
      <c r="AK20" s="28"/>
      <c r="AL20" s="5" t="s">
        <v>10</v>
      </c>
      <c r="AM20" s="56"/>
      <c r="AN20" s="56"/>
      <c r="AO20" s="56"/>
      <c r="AP20" s="56"/>
      <c r="AQ20" s="27">
        <v>20</v>
      </c>
      <c r="AR20" s="28"/>
      <c r="AS20" s="6" t="s">
        <v>11</v>
      </c>
      <c r="AT20" s="22" t="s">
        <v>28</v>
      </c>
      <c r="AU20" s="34"/>
      <c r="AV20" s="34"/>
      <c r="AW20" s="34"/>
      <c r="AX20" s="34"/>
      <c r="AY20" s="34"/>
      <c r="AZ20" s="34"/>
      <c r="BA20" s="34"/>
      <c r="BB20" s="34"/>
      <c r="BC20" s="13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</row>
    <row r="21" spans="2:125" ht="10.5" customHeight="1">
      <c r="B21" s="11"/>
      <c r="C21" s="22" t="s">
        <v>29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13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</row>
    <row r="22" spans="2:125" ht="10.5" customHeight="1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62" t="s">
        <v>30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13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49"/>
      <c r="DF22" s="49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</row>
    <row r="23" spans="2:125" ht="10.5" customHeight="1">
      <c r="B23" s="11"/>
      <c r="C23" s="22" t="s">
        <v>31</v>
      </c>
      <c r="D23" s="22"/>
      <c r="E23" s="22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22" t="s">
        <v>32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51"/>
      <c r="DM23" s="51"/>
      <c r="DN23" s="51"/>
      <c r="DO23" s="51"/>
      <c r="DP23" s="51"/>
      <c r="DQ23" s="51"/>
      <c r="DR23" s="51"/>
      <c r="DS23" s="51"/>
      <c r="DT23" s="51"/>
      <c r="DU23" s="51"/>
    </row>
    <row r="24" spans="2:125" ht="10.5" customHeight="1">
      <c r="B24" s="11"/>
      <c r="C24" s="27" t="s">
        <v>10</v>
      </c>
      <c r="D24" s="28"/>
      <c r="E24" s="5" t="s">
        <v>10</v>
      </c>
      <c r="F24" s="56"/>
      <c r="G24" s="56"/>
      <c r="H24" s="56"/>
      <c r="I24" s="56"/>
      <c r="J24" s="27">
        <v>20</v>
      </c>
      <c r="K24" s="28"/>
      <c r="L24" s="6" t="s">
        <v>33</v>
      </c>
      <c r="M24" s="23" t="s">
        <v>34</v>
      </c>
      <c r="N24" s="34"/>
      <c r="O24" s="34"/>
      <c r="P24" s="34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13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</row>
    <row r="25" spans="2:125" ht="9" customHeight="1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2" t="s">
        <v>35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</row>
    <row r="26" spans="2:125" ht="10.5" customHeight="1">
      <c r="B26" s="11"/>
      <c r="C26" s="22" t="s">
        <v>36</v>
      </c>
      <c r="D26" s="22"/>
      <c r="E26" s="22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21" t="s">
        <v>37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22" t="s">
        <v>38</v>
      </c>
      <c r="AZ26" s="22"/>
      <c r="BA26" s="22"/>
      <c r="BB26" s="22"/>
      <c r="BC26" s="13"/>
      <c r="BJ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</row>
    <row r="27" spans="2:125" ht="9" customHeight="1">
      <c r="B27" s="11"/>
      <c r="C27" s="22"/>
      <c r="D27" s="22"/>
      <c r="E27" s="22"/>
      <c r="F27" s="62" t="s">
        <v>39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21"/>
      <c r="AP27" s="21"/>
      <c r="AQ27" s="21"/>
      <c r="AR27" s="34"/>
      <c r="AS27" s="34"/>
      <c r="AT27" s="22"/>
      <c r="AU27" s="22"/>
      <c r="AV27" s="22"/>
      <c r="AW27" s="22"/>
      <c r="AX27" s="22"/>
      <c r="AY27" s="22"/>
      <c r="AZ27" s="22"/>
      <c r="BA27" s="22"/>
      <c r="BB27" s="22"/>
      <c r="BC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</row>
    <row r="28" spans="2:125" ht="10.5" customHeight="1">
      <c r="B28" s="11"/>
      <c r="C28" s="110">
        <f>K38</f>
        <v>0</v>
      </c>
      <c r="D28" s="110"/>
      <c r="E28" s="110"/>
      <c r="F28" s="110"/>
      <c r="G28" s="110"/>
      <c r="H28" s="110"/>
      <c r="I28" s="52" t="s">
        <v>74</v>
      </c>
      <c r="J28" s="98" t="str">
        <f>IF(C28&lt;=0,"-",CONCATENATE(I316,")",M287))</f>
        <v>-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50"/>
      <c r="DB28" s="50"/>
      <c r="DC28" s="50"/>
      <c r="DD28" s="50"/>
      <c r="DE28" s="49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</row>
    <row r="29" spans="2:125" ht="10.5" customHeight="1">
      <c r="B29" s="11"/>
      <c r="C29" s="62" t="s">
        <v>40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</row>
    <row r="30" spans="2:125" ht="12" customHeight="1">
      <c r="B30" s="11"/>
      <c r="C30" s="76" t="s">
        <v>41</v>
      </c>
      <c r="D30" s="76"/>
      <c r="E30" s="76"/>
      <c r="F30" s="76"/>
      <c r="G30" s="76"/>
      <c r="H30" s="76" t="s">
        <v>42</v>
      </c>
      <c r="I30" s="76"/>
      <c r="J30" s="76"/>
      <c r="K30" s="76" t="s">
        <v>43</v>
      </c>
      <c r="L30" s="76"/>
      <c r="M30" s="76"/>
      <c r="N30" s="76"/>
      <c r="O30" s="76"/>
      <c r="P30" s="76"/>
      <c r="Q30" s="76"/>
      <c r="R30" s="76"/>
      <c r="S30" s="76"/>
      <c r="T30" s="76" t="s">
        <v>44</v>
      </c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">
        <v>45</v>
      </c>
      <c r="AY30" s="76"/>
      <c r="AZ30" s="76"/>
      <c r="BA30" s="76"/>
      <c r="BB30" s="76"/>
      <c r="BC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</row>
    <row r="31" spans="2:125" ht="12" customHeight="1">
      <c r="B31" s="11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 t="s">
        <v>46</v>
      </c>
      <c r="U31" s="76"/>
      <c r="V31" s="76"/>
      <c r="W31" s="76"/>
      <c r="X31" s="76"/>
      <c r="Y31" s="76" t="s">
        <v>47</v>
      </c>
      <c r="Z31" s="76"/>
      <c r="AA31" s="76"/>
      <c r="AB31" s="76"/>
      <c r="AC31" s="76"/>
      <c r="AD31" s="76" t="s">
        <v>48</v>
      </c>
      <c r="AE31" s="76"/>
      <c r="AF31" s="76"/>
      <c r="AG31" s="76"/>
      <c r="AH31" s="76"/>
      <c r="AI31" s="76" t="s">
        <v>49</v>
      </c>
      <c r="AJ31" s="76"/>
      <c r="AK31" s="76"/>
      <c r="AL31" s="76"/>
      <c r="AM31" s="76"/>
      <c r="AN31" s="76" t="s">
        <v>50</v>
      </c>
      <c r="AO31" s="76"/>
      <c r="AP31" s="76"/>
      <c r="AQ31" s="76"/>
      <c r="AR31" s="76"/>
      <c r="AS31" s="76" t="s">
        <v>51</v>
      </c>
      <c r="AT31" s="76"/>
      <c r="AU31" s="76"/>
      <c r="AV31" s="76"/>
      <c r="AW31" s="76"/>
      <c r="AX31" s="76"/>
      <c r="AY31" s="76"/>
      <c r="AZ31" s="76"/>
      <c r="BA31" s="76"/>
      <c r="BB31" s="76"/>
      <c r="BC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</row>
    <row r="32" spans="2:125" ht="12" customHeight="1">
      <c r="B32" s="11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13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</row>
    <row r="33" spans="2:55" ht="12" customHeight="1">
      <c r="B33" s="11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13"/>
    </row>
    <row r="34" spans="2:55" ht="12" customHeight="1">
      <c r="B34" s="11"/>
      <c r="C34" s="99"/>
      <c r="D34" s="99"/>
      <c r="E34" s="99"/>
      <c r="F34" s="99"/>
      <c r="G34" s="99"/>
      <c r="H34" s="99"/>
      <c r="I34" s="99"/>
      <c r="J34" s="9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1">
        <f>IF(K34-SUM(T34:AW34)&lt;0,0,K34-SUM(T34:AW34))</f>
        <v>0</v>
      </c>
      <c r="AY34" s="101"/>
      <c r="AZ34" s="101"/>
      <c r="BA34" s="101"/>
      <c r="BB34" s="101"/>
      <c r="BC34" s="13"/>
    </row>
    <row r="35" spans="2:55" ht="12" customHeight="1">
      <c r="B35" s="11"/>
      <c r="C35" s="107"/>
      <c r="D35" s="107"/>
      <c r="E35" s="107"/>
      <c r="F35" s="107"/>
      <c r="G35" s="107"/>
      <c r="H35" s="107"/>
      <c r="I35" s="107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9">
        <f>IF(K35-SUM(T35:AW35)&lt;0,0,K35-SUM(T35:AW35))</f>
        <v>0</v>
      </c>
      <c r="AY35" s="109"/>
      <c r="AZ35" s="109"/>
      <c r="BA35" s="109"/>
      <c r="BB35" s="109"/>
      <c r="BC35" s="13"/>
    </row>
    <row r="36" spans="2:55" ht="12" customHeight="1">
      <c r="B36" s="11"/>
      <c r="C36" s="107"/>
      <c r="D36" s="107"/>
      <c r="E36" s="107"/>
      <c r="F36" s="107"/>
      <c r="G36" s="107"/>
      <c r="H36" s="107"/>
      <c r="I36" s="107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9">
        <f>IF(K36-SUM(T36:AW36)&lt;0,0,K36-SUM(T36:AW36))</f>
        <v>0</v>
      </c>
      <c r="AY36" s="109"/>
      <c r="AZ36" s="109"/>
      <c r="BA36" s="109"/>
      <c r="BB36" s="109"/>
      <c r="BC36" s="13"/>
    </row>
    <row r="37" spans="2:55" ht="12" customHeight="1">
      <c r="B37" s="11"/>
      <c r="C37" s="102"/>
      <c r="D37" s="102"/>
      <c r="E37" s="102"/>
      <c r="F37" s="102"/>
      <c r="G37" s="102"/>
      <c r="H37" s="102"/>
      <c r="I37" s="102"/>
      <c r="J37" s="102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4">
        <f>IF(K37-SUM(T37:AW37)&lt;0,0,K37-SUM(T37:AW37))</f>
        <v>0</v>
      </c>
      <c r="AY37" s="104"/>
      <c r="AZ37" s="104"/>
      <c r="BA37" s="104"/>
      <c r="BB37" s="104"/>
      <c r="BC37" s="13"/>
    </row>
    <row r="38" spans="2:55" ht="12" customHeight="1">
      <c r="B38" s="11"/>
      <c r="C38" s="65" t="s">
        <v>52</v>
      </c>
      <c r="D38" s="66"/>
      <c r="E38" s="66"/>
      <c r="F38" s="66"/>
      <c r="G38" s="66"/>
      <c r="H38" s="66"/>
      <c r="I38" s="66"/>
      <c r="J38" s="67"/>
      <c r="K38" s="105">
        <f>SUM(K34:S37)</f>
        <v>0</v>
      </c>
      <c r="L38" s="105"/>
      <c r="M38" s="105"/>
      <c r="N38" s="105"/>
      <c r="O38" s="105"/>
      <c r="P38" s="105"/>
      <c r="Q38" s="105"/>
      <c r="R38" s="105"/>
      <c r="S38" s="105"/>
      <c r="T38" s="106" t="str">
        <f>IF(SUM(T34:X37)=0,"-",SUM(T34:X37))</f>
        <v>-</v>
      </c>
      <c r="U38" s="106"/>
      <c r="V38" s="106"/>
      <c r="W38" s="106"/>
      <c r="X38" s="106"/>
      <c r="Y38" s="106" t="str">
        <f>IF(SUM(Y34:AC37)=0,"-",SUM(Y34:AC37))</f>
        <v>-</v>
      </c>
      <c r="Z38" s="106"/>
      <c r="AA38" s="106"/>
      <c r="AB38" s="106"/>
      <c r="AC38" s="106"/>
      <c r="AD38" s="106" t="str">
        <f>IF(SUM(AD34:AH37)=0,"-",SUM(AD34:AH37))</f>
        <v>-</v>
      </c>
      <c r="AE38" s="106"/>
      <c r="AF38" s="106"/>
      <c r="AG38" s="106"/>
      <c r="AH38" s="106"/>
      <c r="AI38" s="106" t="str">
        <f>IF(SUM(AI34:AM37)=0,"-",SUM(AI34:AM37))</f>
        <v>-</v>
      </c>
      <c r="AJ38" s="106"/>
      <c r="AK38" s="106"/>
      <c r="AL38" s="106"/>
      <c r="AM38" s="106"/>
      <c r="AN38" s="106" t="str">
        <f>IF(SUM(AN34:AR37)=0,"-",SUM(AN34:AR37))</f>
        <v>-</v>
      </c>
      <c r="AO38" s="106"/>
      <c r="AP38" s="106"/>
      <c r="AQ38" s="106"/>
      <c r="AR38" s="106"/>
      <c r="AS38" s="106" t="str">
        <f>IF(SUM(AS34:AW37)=0,"-",SUM(AS34:AW37))</f>
        <v>-</v>
      </c>
      <c r="AT38" s="106"/>
      <c r="AU38" s="106"/>
      <c r="AV38" s="106"/>
      <c r="AW38" s="106"/>
      <c r="AX38" s="105">
        <f>SUM(AX34:BB37)</f>
        <v>0</v>
      </c>
      <c r="AY38" s="105"/>
      <c r="AZ38" s="105"/>
      <c r="BA38" s="105"/>
      <c r="BB38" s="105"/>
      <c r="BC38" s="13"/>
    </row>
    <row r="39" spans="2:55" ht="9.75" customHeight="1">
      <c r="B39" s="11"/>
      <c r="C39" s="36" t="s">
        <v>64</v>
      </c>
      <c r="D39" s="37"/>
      <c r="E39" s="37"/>
      <c r="F39" s="37"/>
      <c r="G39" s="37"/>
      <c r="H39" s="37"/>
      <c r="I39" s="37"/>
      <c r="J39" s="38"/>
      <c r="K39" s="105" t="str">
        <f>IF(H40=" ",0,IF(SUM(K34:S37)=0,"-",K38/H40))</f>
        <v>-</v>
      </c>
      <c r="L39" s="105"/>
      <c r="M39" s="105"/>
      <c r="N39" s="105"/>
      <c r="O39" s="105"/>
      <c r="P39" s="105"/>
      <c r="Q39" s="105"/>
      <c r="R39" s="105"/>
      <c r="S39" s="105"/>
      <c r="T39" s="105" t="str">
        <f>IF($H40=" ",0,IF(SUM(T34:X37)=0,"-",T38/$H40))</f>
        <v>-</v>
      </c>
      <c r="U39" s="105"/>
      <c r="V39" s="105"/>
      <c r="W39" s="105"/>
      <c r="X39" s="105"/>
      <c r="Y39" s="105" t="str">
        <f>IF($H40=" ",0,IF(SUM(Y34:AC37)=0,"-",Y38/$H40))</f>
        <v>-</v>
      </c>
      <c r="Z39" s="105"/>
      <c r="AA39" s="105"/>
      <c r="AB39" s="105"/>
      <c r="AC39" s="105"/>
      <c r="AD39" s="105" t="str">
        <f>IF($H40=" ",0,IF(SUM(AD34:AH37)=0,"-",AD38/$H40))</f>
        <v>-</v>
      </c>
      <c r="AE39" s="105"/>
      <c r="AF39" s="105"/>
      <c r="AG39" s="105"/>
      <c r="AH39" s="105"/>
      <c r="AI39" s="105" t="str">
        <f>IF($H40=" ",0,IF(SUM(AI34:AM37)=0,"-",AI38/$H40))</f>
        <v>-</v>
      </c>
      <c r="AJ39" s="105"/>
      <c r="AK39" s="105"/>
      <c r="AL39" s="105"/>
      <c r="AM39" s="105"/>
      <c r="AN39" s="105" t="str">
        <f>IF($H40=" ",0,IF(SUM(AN34:AR37)=0,"-",AN38/$H40))</f>
        <v>-</v>
      </c>
      <c r="AO39" s="105"/>
      <c r="AP39" s="105"/>
      <c r="AQ39" s="105"/>
      <c r="AR39" s="105"/>
      <c r="AS39" s="105" t="str">
        <f>IF($H40=" ",0,IF(SUM(AS34:AW37)=0,"-",AS38/$H40))</f>
        <v>-</v>
      </c>
      <c r="AT39" s="105"/>
      <c r="AU39" s="105"/>
      <c r="AV39" s="105"/>
      <c r="AW39" s="105"/>
      <c r="AX39" s="105" t="str">
        <f>IF($H40=" ",0,IF(SUM(AX34:BB37)=0,"-",AX38/$H40))</f>
        <v>-</v>
      </c>
      <c r="AY39" s="105"/>
      <c r="AZ39" s="105"/>
      <c r="BA39" s="105"/>
      <c r="BB39" s="105"/>
      <c r="BC39" s="13"/>
    </row>
    <row r="40" spans="2:55" ht="9.75" customHeight="1">
      <c r="B40" s="11"/>
      <c r="C40" s="39" t="s">
        <v>63</v>
      </c>
      <c r="D40" s="40"/>
      <c r="E40" s="40"/>
      <c r="F40" s="40"/>
      <c r="G40" s="40"/>
      <c r="H40" s="63"/>
      <c r="I40" s="63"/>
      <c r="J40" s="64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3"/>
    </row>
    <row r="41" spans="2:55" ht="7.5" customHeight="1">
      <c r="B41" s="1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34"/>
      <c r="AM41" s="3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13"/>
    </row>
    <row r="42" spans="2:55" ht="10.5" customHeight="1">
      <c r="B42" s="11"/>
      <c r="C42" s="22" t="s">
        <v>53</v>
      </c>
      <c r="D42" s="22"/>
      <c r="E42" s="22"/>
      <c r="F42" s="22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13"/>
    </row>
    <row r="43" spans="2:55" ht="8.25" customHeight="1">
      <c r="B43" s="11"/>
      <c r="C43" s="22"/>
      <c r="D43" s="22"/>
      <c r="E43" s="22"/>
      <c r="F43" s="22"/>
      <c r="G43" s="62" t="s">
        <v>54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13"/>
    </row>
    <row r="44" spans="2:55" ht="10.5" customHeight="1">
      <c r="B44" s="11"/>
      <c r="C44" s="22" t="s">
        <v>55</v>
      </c>
      <c r="D44" s="22"/>
      <c r="E44" s="22"/>
      <c r="F44" s="22"/>
      <c r="G44" s="22"/>
      <c r="H44" s="22"/>
      <c r="I44" s="22"/>
      <c r="J44" s="22"/>
      <c r="K44" s="57"/>
      <c r="L44" s="57"/>
      <c r="M44" s="57"/>
      <c r="N44" s="57"/>
      <c r="O44" s="57"/>
      <c r="P44" s="57"/>
      <c r="Q44" s="57"/>
      <c r="R44" s="57"/>
      <c r="S44" s="57"/>
      <c r="T44" s="21"/>
      <c r="U44" s="21"/>
      <c r="V44" s="21"/>
      <c r="W44" s="21"/>
      <c r="X44" s="21"/>
      <c r="Y44" s="21"/>
      <c r="Z44" s="21"/>
      <c r="AA44" s="21"/>
      <c r="AB44" s="34"/>
      <c r="AC44" s="34"/>
      <c r="AD44" s="22"/>
      <c r="AE44" s="22"/>
      <c r="AF44" s="22"/>
      <c r="AG44" s="22"/>
      <c r="AH44" s="22"/>
      <c r="AI44" s="22"/>
      <c r="AJ44" s="22"/>
      <c r="AK44" s="22"/>
      <c r="AL44" s="22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13"/>
    </row>
    <row r="45" spans="2:55" ht="10.5" customHeight="1">
      <c r="B45" s="11"/>
      <c r="C45" s="22" t="s">
        <v>56</v>
      </c>
      <c r="D45" s="22"/>
      <c r="E45" s="22"/>
      <c r="F45" s="22"/>
      <c r="G45" s="22"/>
      <c r="H45" s="22"/>
      <c r="I45" s="22"/>
      <c r="J45" s="22"/>
      <c r="K45" s="22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13"/>
    </row>
    <row r="46" spans="2:55" ht="10.5" customHeight="1">
      <c r="B46" s="1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4"/>
      <c r="AC46" s="34"/>
      <c r="AD46" s="22"/>
      <c r="AE46" s="22"/>
      <c r="AF46" s="22"/>
      <c r="AG46" s="22"/>
      <c r="AH46" s="22"/>
      <c r="AI46" s="22"/>
      <c r="AJ46" s="22"/>
      <c r="AK46" s="22"/>
      <c r="AL46" s="22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13"/>
    </row>
    <row r="47" spans="2:55" ht="10.5" customHeight="1">
      <c r="B47" s="11"/>
      <c r="C47" s="22" t="s">
        <v>57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1"/>
      <c r="S47" s="21"/>
      <c r="T47" s="56"/>
      <c r="U47" s="56"/>
      <c r="V47" s="56"/>
      <c r="W47" s="56"/>
      <c r="X47" s="56"/>
      <c r="Y47" s="56"/>
      <c r="Z47" s="56"/>
      <c r="AA47" s="6"/>
      <c r="AB47" s="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13"/>
    </row>
    <row r="48" spans="2:55" ht="9" customHeight="1">
      <c r="B48" s="1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1"/>
      <c r="S48" s="21"/>
      <c r="T48" s="55" t="s">
        <v>0</v>
      </c>
      <c r="U48" s="55"/>
      <c r="V48" s="55"/>
      <c r="W48" s="55"/>
      <c r="X48" s="55"/>
      <c r="Y48" s="55"/>
      <c r="Z48" s="55"/>
      <c r="AA48" s="19"/>
      <c r="AB48" s="19"/>
      <c r="AC48" s="55" t="s">
        <v>1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13"/>
    </row>
    <row r="49" spans="2:55" ht="10.5" customHeight="1">
      <c r="B49" s="11"/>
      <c r="C49" s="22" t="s">
        <v>58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1"/>
      <c r="S49" s="21"/>
      <c r="T49" s="56"/>
      <c r="U49" s="56"/>
      <c r="V49" s="56"/>
      <c r="W49" s="56"/>
      <c r="X49" s="56"/>
      <c r="Y49" s="56"/>
      <c r="Z49" s="56"/>
      <c r="AA49" s="6"/>
      <c r="AB49" s="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13"/>
    </row>
    <row r="50" spans="2:55" ht="8.25" customHeight="1">
      <c r="B50" s="1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1"/>
      <c r="S50" s="21"/>
      <c r="T50" s="55" t="s">
        <v>0</v>
      </c>
      <c r="U50" s="55"/>
      <c r="V50" s="55"/>
      <c r="W50" s="55"/>
      <c r="X50" s="55"/>
      <c r="Y50" s="55"/>
      <c r="Z50" s="55"/>
      <c r="AA50" s="19"/>
      <c r="AB50" s="19"/>
      <c r="AC50" s="55" t="s">
        <v>1</v>
      </c>
      <c r="AD50" s="55"/>
      <c r="AE50" s="55"/>
      <c r="AF50" s="55"/>
      <c r="AG50" s="55"/>
      <c r="AH50" s="55"/>
      <c r="AI50" s="55"/>
      <c r="AJ50" s="55"/>
      <c r="AK50" s="55"/>
      <c r="AL50" s="55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13"/>
    </row>
    <row r="51" spans="2:55" ht="10.5" customHeight="1">
      <c r="B51" s="11"/>
      <c r="C51" s="22"/>
      <c r="D51" s="22"/>
      <c r="E51" s="22"/>
      <c r="F51" s="22"/>
      <c r="G51" s="22"/>
      <c r="H51" s="22" t="s">
        <v>2</v>
      </c>
      <c r="I51" s="22"/>
      <c r="J51" s="22"/>
      <c r="K51" s="22"/>
      <c r="L51" s="22"/>
      <c r="M51" s="22"/>
      <c r="N51" s="22"/>
      <c r="O51" s="22"/>
      <c r="P51" s="22"/>
      <c r="Q51" s="22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4"/>
      <c r="AC51" s="34"/>
      <c r="AD51" s="22"/>
      <c r="AE51" s="22"/>
      <c r="AF51" s="22"/>
      <c r="AG51" s="22"/>
      <c r="AH51" s="22"/>
      <c r="AI51" s="22"/>
      <c r="AJ51" s="22"/>
      <c r="AK51" s="22"/>
      <c r="AL51" s="22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13"/>
    </row>
    <row r="52" spans="2:55" ht="10.5" customHeight="1">
      <c r="B52" s="11"/>
      <c r="C52" s="25" t="s">
        <v>59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34"/>
      <c r="AS52" s="34"/>
      <c r="AT52" s="22"/>
      <c r="AU52" s="22"/>
      <c r="AV52" s="22"/>
      <c r="AW52" s="22"/>
      <c r="AX52" s="22"/>
      <c r="AY52" s="22"/>
      <c r="AZ52" s="22"/>
      <c r="BA52" s="22"/>
      <c r="BB52" s="22"/>
      <c r="BC52" s="13"/>
    </row>
    <row r="53" spans="2:55" ht="10.5" customHeight="1">
      <c r="B53" s="11"/>
      <c r="C53" s="25" t="s">
        <v>60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34"/>
      <c r="AS53" s="34"/>
      <c r="AT53" s="22"/>
      <c r="AU53" s="22"/>
      <c r="AV53" s="22"/>
      <c r="AW53" s="22"/>
      <c r="AX53" s="22"/>
      <c r="AY53" s="22"/>
      <c r="AZ53" s="22"/>
      <c r="BA53" s="22"/>
      <c r="BB53" s="22"/>
      <c r="BC53" s="13"/>
    </row>
    <row r="54" spans="2:55" ht="10.5" customHeight="1">
      <c r="B54" s="11"/>
      <c r="C54" s="58" t="s">
        <v>61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13"/>
    </row>
    <row r="55" spans="2:55" ht="10.5" customHeight="1">
      <c r="B55" s="11"/>
      <c r="C55" s="25" t="s">
        <v>62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34"/>
      <c r="AS55" s="34"/>
      <c r="AT55" s="22"/>
      <c r="AU55" s="22"/>
      <c r="AV55" s="22"/>
      <c r="AW55" s="22"/>
      <c r="AX55" s="22"/>
      <c r="AY55" s="22"/>
      <c r="AZ55" s="22"/>
      <c r="BA55" s="22"/>
      <c r="BB55" s="22"/>
      <c r="BC55" s="13"/>
    </row>
    <row r="56" spans="2:55" ht="12" customHeight="1" thickBot="1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4"/>
    </row>
    <row r="264" spans="3:35" ht="12" customHeight="1"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</row>
    <row r="265" spans="3:35" ht="12" customHeight="1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</row>
    <row r="266" spans="3:35" ht="12" customHeight="1"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</row>
    <row r="267" spans="3:35" ht="12" customHeight="1"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</row>
    <row r="268" spans="3:35" ht="12" customHeight="1"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</row>
    <row r="269" spans="3:35" ht="12" customHeight="1"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</row>
    <row r="270" spans="3:35" ht="12" customHeight="1"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</row>
    <row r="271" spans="3:35" ht="12" customHeight="1"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</row>
    <row r="272" spans="3:35" ht="12" customHeight="1"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</row>
    <row r="273" spans="3:35" ht="12" customHeight="1"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</row>
    <row r="274" spans="3:35" ht="12" customHeight="1"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</row>
    <row r="275" spans="3:35" ht="12" customHeight="1"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</row>
    <row r="276" spans="3:35" ht="12" customHeight="1"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</row>
    <row r="277" spans="3:35" s="44" customFormat="1" ht="12" customHeight="1">
      <c r="C277" s="42"/>
      <c r="D277" s="42"/>
      <c r="E277" s="42"/>
      <c r="F277" s="42"/>
      <c r="G277" s="42"/>
      <c r="H277" s="43">
        <f>C28</f>
        <v>0</v>
      </c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</row>
    <row r="278" spans="3:35" s="44" customFormat="1" ht="12" customHeight="1">
      <c r="C278" s="42"/>
      <c r="D278" s="42"/>
      <c r="E278" s="42"/>
      <c r="F278" s="42"/>
      <c r="G278" s="42"/>
      <c r="H278" s="42"/>
      <c r="I278" s="42"/>
      <c r="J278" s="42">
        <f>IF(H279=0,"",IF(H279=1,"один",IF(H279=2,"два",IF(H279=3,"три",IF(H279=4,"четыре",IF(H279=5,"пять",IF(H279=6,"шесть",IF(H279=7,"семь"))))))))</f>
      </c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</row>
    <row r="279" spans="3:35" s="44" customFormat="1" ht="12" customHeight="1">
      <c r="C279" s="42"/>
      <c r="D279" s="42"/>
      <c r="E279" s="42"/>
      <c r="F279" s="42"/>
      <c r="G279" s="42"/>
      <c r="H279" s="42">
        <f>H277-10*FLOOR(H277/10,1)</f>
        <v>0</v>
      </c>
      <c r="I279" s="42">
        <f>IF(H283=1,"",(IF(H279&lt;8,J278,J279)))</f>
      </c>
      <c r="J279" s="42" t="b">
        <f>IF(H279=8,"восемь",IF(H279=9,"девять"))</f>
        <v>0</v>
      </c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</row>
    <row r="280" spans="3:35" s="44" customFormat="1" ht="12" customHeight="1">
      <c r="C280" s="42"/>
      <c r="D280" s="42"/>
      <c r="E280" s="42"/>
      <c r="F280" s="42"/>
      <c r="G280" s="42"/>
      <c r="H280" s="42"/>
      <c r="I280" s="42">
        <f>IF((H283+H287+H291+H295+H299+H303+H307+H311)=0,PROPER(I279),I279)</f>
      </c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</row>
    <row r="281" spans="3:35" s="44" customFormat="1" ht="12" customHeight="1">
      <c r="C281" s="42"/>
      <c r="D281" s="42"/>
      <c r="E281" s="42"/>
      <c r="F281" s="42"/>
      <c r="G281" s="42"/>
      <c r="H281" s="42">
        <f>(H277-H279)/10</f>
        <v>0</v>
      </c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</row>
    <row r="282" spans="3:35" s="44" customFormat="1" ht="12" customHeight="1">
      <c r="C282" s="42"/>
      <c r="D282" s="42"/>
      <c r="E282" s="42"/>
      <c r="F282" s="42"/>
      <c r="G282" s="42"/>
      <c r="H282" s="42"/>
      <c r="I282" s="42"/>
      <c r="J282" s="42">
        <f>IF(H283=0,"",IF(H283=1,"десять ",IF(H283=2,"двадцать ",IF(H283=3,"тридцать ",IF(H283=4,"сорок ",IF(H283=5,"пятьдесят ",IF(H283=6,"шестьдесят ",IF(H283=7,"семьдесят "))))))))</f>
      </c>
      <c r="K282" s="42">
        <f>IF(H279&lt;8,L282,L283)</f>
      </c>
      <c r="L282" s="42">
        <f>IF(H279=0,"",IF(H279=1,"одиннадцать ",IF(H279=2,"двенадцать ",IF(H279=3,"тринадцать ",IF(H279=4,"четырнадцать ",IF(H279=5,"пятнадцать ",IF(H279=6,"шестнадцать ",IF(H279=7,"семнадцать "))))))))</f>
      </c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</row>
    <row r="283" spans="3:35" s="44" customFormat="1" ht="12" customHeight="1">
      <c r="C283" s="42"/>
      <c r="D283" s="42"/>
      <c r="E283" s="42"/>
      <c r="F283" s="42"/>
      <c r="G283" s="42"/>
      <c r="H283" s="42">
        <f>H281-10*FLOOR(H281/10,1)</f>
        <v>0</v>
      </c>
      <c r="I283" s="42">
        <f>IF(OR(H279=0,H283&lt;&gt;1),(IF(H283&lt;8,J282,J283)),K282)</f>
      </c>
      <c r="J283" s="42" t="b">
        <f>IF(H283=8,"восемьдесят ",IF(H283=9,"девяносто "))</f>
        <v>0</v>
      </c>
      <c r="K283" s="42"/>
      <c r="L283" s="42" t="b">
        <f>IF(H279=8,"восемнадцать ",IF(H279=9,"девятнадцать "))</f>
        <v>0</v>
      </c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</row>
    <row r="284" spans="3:35" s="44" customFormat="1" ht="12" customHeight="1">
      <c r="C284" s="42"/>
      <c r="D284" s="42"/>
      <c r="E284" s="42"/>
      <c r="F284" s="42"/>
      <c r="G284" s="42"/>
      <c r="H284" s="42"/>
      <c r="I284" s="42">
        <f>IF((H287+H291+H295+H299+H303+H307+H311)=0,PROPER(I283),I283)</f>
      </c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</row>
    <row r="285" spans="3:35" s="44" customFormat="1" ht="12" customHeight="1">
      <c r="C285" s="42"/>
      <c r="D285" s="42"/>
      <c r="E285" s="42"/>
      <c r="F285" s="42"/>
      <c r="G285" s="42"/>
      <c r="H285" s="42">
        <f>(H281-H283)/10</f>
        <v>0</v>
      </c>
      <c r="I285" s="42"/>
      <c r="J285" s="42"/>
      <c r="K285" s="42"/>
      <c r="L285" s="42"/>
      <c r="M285" s="42"/>
      <c r="N285" s="42" t="s">
        <v>65</v>
      </c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</row>
    <row r="286" spans="3:35" s="44" customFormat="1" ht="12" customHeight="1">
      <c r="C286" s="42"/>
      <c r="D286" s="42"/>
      <c r="E286" s="42"/>
      <c r="F286" s="42"/>
      <c r="G286" s="42"/>
      <c r="H286" s="42"/>
      <c r="I286" s="42"/>
      <c r="J286" s="42">
        <f>IF(H287=0,"",IF(H287=1,"сто ",IF(H287=2,"двести ",IF(H287=3,"триста ",IF(H287=4,"четыреста ",IF(H287=5,"пятьсот ",IF(H287=6,"шестьсот ",IF(H287=7,"семьсот "))))))))</f>
      </c>
      <c r="K286" s="42"/>
      <c r="L286" s="42"/>
      <c r="M286" s="42"/>
      <c r="N286" s="42" t="s">
        <v>66</v>
      </c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</row>
    <row r="287" spans="3:35" s="44" customFormat="1" ht="12" customHeight="1">
      <c r="C287" s="42"/>
      <c r="D287" s="42"/>
      <c r="E287" s="42"/>
      <c r="F287" s="42"/>
      <c r="G287" s="42"/>
      <c r="H287" s="42">
        <f>H285-10*FLOOR(H285/10,1)</f>
        <v>0</v>
      </c>
      <c r="I287" s="42">
        <f>IF(H287&lt;8,J286,J287)</f>
      </c>
      <c r="J287" s="42" t="b">
        <f>IF(H287=8,"восемьсот ",IF(H287=9,"девятьсот "))</f>
        <v>0</v>
      </c>
      <c r="K287" s="42"/>
      <c r="L287" s="42"/>
      <c r="M287" s="42" t="str">
        <f>IF(H279=1,N285,IF(H279=2,N286,IF(H279=3,N286,IF(H279=4,N286,N287))))</f>
        <v> белорусских рублей</v>
      </c>
      <c r="N287" s="42" t="s">
        <v>67</v>
      </c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</row>
    <row r="288" spans="3:35" s="44" customFormat="1" ht="12" customHeight="1">
      <c r="C288" s="42"/>
      <c r="D288" s="42"/>
      <c r="E288" s="42"/>
      <c r="F288" s="42"/>
      <c r="G288" s="42"/>
      <c r="H288" s="42"/>
      <c r="I288" s="42">
        <f>IF((H291+H295+H299+H303+H307+H311)=0,PROPER(I287),I287)</f>
      </c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</row>
    <row r="289" spans="3:35" s="44" customFormat="1" ht="12" customHeight="1">
      <c r="C289" s="42"/>
      <c r="D289" s="42"/>
      <c r="E289" s="42"/>
      <c r="F289" s="42"/>
      <c r="G289" s="42"/>
      <c r="H289" s="42">
        <f>(H285-H287)/10</f>
        <v>0</v>
      </c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</row>
    <row r="290" spans="3:35" s="44" customFormat="1" ht="12" customHeight="1">
      <c r="C290" s="42"/>
      <c r="D290" s="42"/>
      <c r="E290" s="42"/>
      <c r="F290" s="42"/>
      <c r="G290" s="42"/>
      <c r="H290" s="42"/>
      <c r="I290" s="42"/>
      <c r="J290" s="42">
        <f>IF(H291=0,"",IF(H291=1,"одна ",IF(H291=2,"две ",IF(H291=3,"три ",IF(H291=4,"четыре ",IF(H291=5,"пять ",IF(H291=6,"шесть ",IF(H291=7,"семь "))))))))</f>
      </c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</row>
    <row r="291" spans="3:35" s="44" customFormat="1" ht="12" customHeight="1">
      <c r="C291" s="42"/>
      <c r="D291" s="42"/>
      <c r="E291" s="42"/>
      <c r="F291" s="42"/>
      <c r="G291" s="42"/>
      <c r="H291" s="42">
        <f>H289-10*FLOOR(H289/10,1)</f>
        <v>0</v>
      </c>
      <c r="I291" s="42">
        <f>IF(H295=1,"",(IF(H291&lt;8,J290,J291)))</f>
      </c>
      <c r="J291" s="42" t="b">
        <f>IF(H291=8,"восемь ",IF(H291=9,"девять "))</f>
        <v>0</v>
      </c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</row>
    <row r="292" spans="3:35" s="44" customFormat="1" ht="12" customHeight="1">
      <c r="C292" s="42"/>
      <c r="D292" s="42"/>
      <c r="E292" s="42"/>
      <c r="F292" s="42"/>
      <c r="G292" s="42"/>
      <c r="H292" s="42"/>
      <c r="I292" s="42">
        <f>IF((H295+H299+H303+H307+H311)=0,PROPER(I291),I291)</f>
      </c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</row>
    <row r="293" spans="3:35" s="44" customFormat="1" ht="12" customHeight="1">
      <c r="C293" s="42"/>
      <c r="D293" s="42"/>
      <c r="E293" s="42"/>
      <c r="F293" s="42"/>
      <c r="G293" s="42"/>
      <c r="H293" s="42">
        <f>(H289-H291)/10</f>
        <v>0</v>
      </c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</row>
    <row r="294" spans="3:35" s="44" customFormat="1" ht="12" customHeight="1">
      <c r="C294" s="42"/>
      <c r="D294" s="42"/>
      <c r="E294" s="42"/>
      <c r="F294" s="42"/>
      <c r="G294" s="42"/>
      <c r="H294" s="42"/>
      <c r="I294" s="42"/>
      <c r="J294" s="42">
        <f>IF(H295=0,"",IF(H295=1,"десять ",IF(H295=2,"двадцать ",IF(H295=3,"тридцать ",IF(H295=4,"сорок ",IF(H295=5,"пятьдесят ",IF(H295=6,"шестьдесят ",IF(H295=7,"семьдесят "))))))))</f>
      </c>
      <c r="K294" s="42">
        <f>IF(H291&lt;8,L294,L295)</f>
      </c>
      <c r="L294" s="42">
        <f>IF(H291=0,"",IF(H291=1,"одиннадцать ",IF(H291=2,"двенадцать ",IF(H291=3,"тринадцать ",IF(H291=4,"четырнадцать ",IF(H291=5,"пятнадцать ",IF(H291=6,"шестнадцать ",IF(H291=7,"семнадцать "))))))))</f>
      </c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</row>
    <row r="295" spans="3:35" s="44" customFormat="1" ht="12" customHeight="1">
      <c r="C295" s="42"/>
      <c r="D295" s="42"/>
      <c r="E295" s="42"/>
      <c r="F295" s="42"/>
      <c r="G295" s="42"/>
      <c r="H295" s="42">
        <f>H293-10*FLOOR(H293/10,1)</f>
        <v>0</v>
      </c>
      <c r="I295" s="42">
        <f>IF(OR(H291=0,H295&lt;&gt;1),(IF(H295&lt;8,J294,J295)),K294)</f>
      </c>
      <c r="J295" s="42" t="b">
        <f>IF(H295=8,"восемьдесят ",IF(H295=9,"девяносто "))</f>
        <v>0</v>
      </c>
      <c r="K295" s="42"/>
      <c r="L295" s="42" t="b">
        <f>IF(H291=8,"восемнадцать ",IF(H291=9,"девятнадцать "))</f>
        <v>0</v>
      </c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</row>
    <row r="296" spans="3:35" s="44" customFormat="1" ht="12" customHeight="1">
      <c r="C296" s="42"/>
      <c r="D296" s="42"/>
      <c r="E296" s="42"/>
      <c r="F296" s="42"/>
      <c r="G296" s="42"/>
      <c r="H296" s="42"/>
      <c r="I296" s="42">
        <f>IF((H299+H303+H307+H311)=0,PROPER(I295),I295)</f>
      </c>
      <c r="J296" s="42"/>
      <c r="K296" s="42"/>
      <c r="L296" s="42"/>
      <c r="M296" s="42"/>
      <c r="N296" s="42">
        <f>H291+H295+H299</f>
        <v>0</v>
      </c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</row>
    <row r="297" spans="3:35" s="44" customFormat="1" ht="12" customHeight="1">
      <c r="C297" s="42"/>
      <c r="D297" s="42"/>
      <c r="E297" s="42"/>
      <c r="F297" s="42"/>
      <c r="G297" s="42"/>
      <c r="H297" s="42">
        <f>(H293-H295)/10</f>
        <v>0</v>
      </c>
      <c r="I297" s="42"/>
      <c r="J297" s="42"/>
      <c r="K297" s="42"/>
      <c r="L297" s="42"/>
      <c r="M297" s="42"/>
      <c r="N297" s="45" t="s">
        <v>68</v>
      </c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</row>
    <row r="298" spans="3:35" s="44" customFormat="1" ht="12" customHeight="1">
      <c r="C298" s="42"/>
      <c r="D298" s="42"/>
      <c r="E298" s="42"/>
      <c r="F298" s="42"/>
      <c r="G298" s="42"/>
      <c r="H298" s="42"/>
      <c r="I298" s="42"/>
      <c r="J298" s="42">
        <f>IF(H299=0,"",IF(H299=1,"сто ",IF(H299=2,"двести ",IF(H299=3,"триста ",IF(H299=4,"четыреста ",IF(H299=5,"пятьсот ",IF(H299=6,"шестьсот ",IF(H299=7,"семьсот "))))))))</f>
      </c>
      <c r="K298" s="42"/>
      <c r="L298" s="42"/>
      <c r="M298" s="42"/>
      <c r="N298" s="45" t="s">
        <v>69</v>
      </c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</row>
    <row r="299" spans="3:35" s="44" customFormat="1" ht="12" customHeight="1">
      <c r="C299" s="42"/>
      <c r="D299" s="42"/>
      <c r="E299" s="42"/>
      <c r="F299" s="42"/>
      <c r="G299" s="42"/>
      <c r="H299" s="42">
        <f>H297-10*FLOOR(H297/10,1)</f>
        <v>0</v>
      </c>
      <c r="I299" s="42">
        <f>IF(H299&lt;8,J298,J299)</f>
      </c>
      <c r="J299" s="42" t="b">
        <f>IF(H299=8,"восемьсот ",IF(H299=9,"девятьсот "))</f>
        <v>0</v>
      </c>
      <c r="K299" s="42"/>
      <c r="L299" s="42"/>
      <c r="M299" s="42">
        <f>IF(H295=1,N299,IF(H291=1,N297,IF(H291=2,N298,IF(H291=3,N298,IF(H291=4,N298,IF(N296=0,"",N299))))))</f>
      </c>
      <c r="N299" s="42" t="s">
        <v>70</v>
      </c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</row>
    <row r="300" spans="3:35" s="44" customFormat="1" ht="12" customHeight="1">
      <c r="C300" s="42"/>
      <c r="D300" s="42"/>
      <c r="E300" s="42"/>
      <c r="F300" s="42"/>
      <c r="G300" s="42"/>
      <c r="H300" s="42"/>
      <c r="I300" s="42">
        <f>IF((H303+H307+H311)=0,PROPER(I299),I299)</f>
      </c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</row>
    <row r="301" spans="3:35" s="44" customFormat="1" ht="12" customHeight="1">
      <c r="C301" s="42"/>
      <c r="D301" s="42"/>
      <c r="E301" s="42"/>
      <c r="F301" s="42"/>
      <c r="G301" s="42"/>
      <c r="H301" s="42">
        <f>(H297-H299)/10</f>
        <v>0</v>
      </c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</row>
    <row r="302" spans="3:35" s="44" customFormat="1" ht="12" customHeight="1">
      <c r="C302" s="42"/>
      <c r="D302" s="42"/>
      <c r="E302" s="42"/>
      <c r="F302" s="42"/>
      <c r="G302" s="42"/>
      <c r="H302" s="42"/>
      <c r="I302" s="42"/>
      <c r="J302" s="42">
        <f>IF(H303=0,"",IF(H303=1,"один ",IF(H303=2,"два ",IF(H303=3,"три ",IF(H303=4,"четыре ",IF(H303=5,"пять ",IF(H303=6,"шесть ",IF(H303=7,"семь "))))))))</f>
      </c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</row>
    <row r="303" spans="3:35" s="44" customFormat="1" ht="12" customHeight="1">
      <c r="C303" s="42"/>
      <c r="D303" s="42"/>
      <c r="E303" s="42"/>
      <c r="F303" s="42"/>
      <c r="G303" s="42"/>
      <c r="H303" s="42">
        <f>H301-10*FLOOR(H301/10,1)</f>
        <v>0</v>
      </c>
      <c r="I303" s="42">
        <f>IF(H307=1,"",(IF(H303&lt;8,J302,J303)))</f>
      </c>
      <c r="J303" s="42" t="b">
        <f>IF(H303=8,"восемь ",IF(H303=9,"девять "))</f>
        <v>0</v>
      </c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</row>
    <row r="304" spans="3:35" s="44" customFormat="1" ht="12" customHeight="1">
      <c r="C304" s="42"/>
      <c r="D304" s="42"/>
      <c r="E304" s="42"/>
      <c r="F304" s="42"/>
      <c r="G304" s="42"/>
      <c r="H304" s="42"/>
      <c r="I304" s="42">
        <f>IF((H307+H311)=0,PROPER(I303),I303)</f>
      </c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</row>
    <row r="305" spans="3:35" s="44" customFormat="1" ht="12" customHeight="1">
      <c r="C305" s="42"/>
      <c r="D305" s="42"/>
      <c r="E305" s="42"/>
      <c r="F305" s="42"/>
      <c r="G305" s="42"/>
      <c r="H305" s="42">
        <f>(H301-H303)/10</f>
        <v>0</v>
      </c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</row>
    <row r="306" spans="3:35" s="44" customFormat="1" ht="12" customHeight="1">
      <c r="C306" s="42"/>
      <c r="D306" s="42"/>
      <c r="E306" s="42"/>
      <c r="F306" s="42"/>
      <c r="G306" s="42"/>
      <c r="H306" s="42"/>
      <c r="I306" s="42"/>
      <c r="J306" s="42">
        <f>IF(H307=0,"",IF(H307=1,"десять ",IF(H307=2,"двадцать ",IF(H307=3,"тридцать ",IF(H307=4,"сорок ",IF(H307=5,"пятьдесят ",IF(H307=6,"шестьдесят ",IF(H307=7,"семьдесят "))))))))</f>
      </c>
      <c r="K306" s="42">
        <f>IF(H303&lt;8,L306,L307)</f>
      </c>
      <c r="L306" s="42">
        <f>IF(H303=0,"",IF(H303=1,"одиннадцать ",IF(H303=2,"двенадцать ",IF(H303=3,"тринадцать ",IF(H303=4,"четырнадцать ",IF(H303=5,"пятнадцать ",IF(H303=6,"шестнадцать ",IF(H303=7,"семнадцать "))))))))</f>
      </c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</row>
    <row r="307" spans="3:35" s="44" customFormat="1" ht="12" customHeight="1">
      <c r="C307" s="42"/>
      <c r="D307" s="42"/>
      <c r="E307" s="42"/>
      <c r="F307" s="42"/>
      <c r="G307" s="42"/>
      <c r="H307" s="42">
        <f>H305-10*FLOOR(H305/10,1)</f>
        <v>0</v>
      </c>
      <c r="I307" s="42">
        <f>IF(OR(H303=0,H307&lt;&gt;1),(IF(H307&lt;8,J306,J307)),K306)</f>
      </c>
      <c r="J307" s="42" t="b">
        <f>IF(H307=8,"восемьдесят ",IF(H307=9,"девяносто "))</f>
        <v>0</v>
      </c>
      <c r="K307" s="42"/>
      <c r="L307" s="42" t="b">
        <f>IF(H303=8,"восемнадцать ",IF(H303=9,"девятнадцать "))</f>
        <v>0</v>
      </c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</row>
    <row r="308" spans="3:35" s="44" customFormat="1" ht="12" customHeight="1">
      <c r="C308" s="42"/>
      <c r="D308" s="42"/>
      <c r="E308" s="42"/>
      <c r="F308" s="42"/>
      <c r="G308" s="42"/>
      <c r="H308" s="42"/>
      <c r="I308" s="42">
        <f>IF(H311=0,PROPER(I307),I307)</f>
      </c>
      <c r="J308" s="42"/>
      <c r="K308" s="42"/>
      <c r="L308" s="42"/>
      <c r="M308" s="42"/>
      <c r="N308" s="42">
        <f>H303+H307+H311</f>
        <v>0</v>
      </c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</row>
    <row r="309" spans="3:35" s="44" customFormat="1" ht="12" customHeight="1">
      <c r="C309" s="42"/>
      <c r="D309" s="42"/>
      <c r="E309" s="42"/>
      <c r="F309" s="42"/>
      <c r="G309" s="42"/>
      <c r="H309" s="42">
        <f>(H305-H307)/10</f>
        <v>0</v>
      </c>
      <c r="I309" s="42"/>
      <c r="J309" s="42"/>
      <c r="K309" s="42"/>
      <c r="L309" s="42"/>
      <c r="M309" s="42"/>
      <c r="N309" s="42" t="s">
        <v>71</v>
      </c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</row>
    <row r="310" spans="3:35" s="44" customFormat="1" ht="12" customHeight="1">
      <c r="C310" s="42"/>
      <c r="D310" s="42"/>
      <c r="E310" s="42"/>
      <c r="F310" s="42"/>
      <c r="G310" s="42"/>
      <c r="H310" s="42"/>
      <c r="I310" s="42"/>
      <c r="J310" s="42">
        <f>IF(H311=0,"",IF(H311=1,"сто ",IF(H311=2,"двести ",IF(H311=3,"триста ",IF(H311=4,"четыреста ",IF(H311=5,"пятьсот ",IF(H311=6,"шестьсот ",IF(H311=7,"семьсот "))))))))</f>
      </c>
      <c r="K310" s="42"/>
      <c r="L310" s="42"/>
      <c r="M310" s="42"/>
      <c r="N310" s="42" t="s">
        <v>72</v>
      </c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</row>
    <row r="311" spans="3:35" s="44" customFormat="1" ht="12" customHeight="1">
      <c r="C311" s="42"/>
      <c r="D311" s="42"/>
      <c r="E311" s="42"/>
      <c r="F311" s="42"/>
      <c r="G311" s="42"/>
      <c r="H311" s="42">
        <f>H309-10*FLOOR(H309/10,1)</f>
        <v>0</v>
      </c>
      <c r="I311" s="42">
        <f>IF(H311&lt;8,J310,J311)</f>
      </c>
      <c r="J311" s="42" t="b">
        <f>IF(H311=8,"восемьсот ",IF(H311=9,"девятьсот "))</f>
        <v>0</v>
      </c>
      <c r="K311" s="42"/>
      <c r="L311" s="42"/>
      <c r="M311" s="42">
        <f>IF(N308=0,"",IF(H307=1,N311,IF(H303=1,N309,IF(H303=0,N311,IF(H303&lt;5,N310,N311)))))</f>
      </c>
      <c r="N311" s="42" t="s">
        <v>73</v>
      </c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</row>
    <row r="312" spans="3:35" s="44" customFormat="1" ht="12" customHeight="1">
      <c r="C312" s="42"/>
      <c r="D312" s="42"/>
      <c r="E312" s="42"/>
      <c r="F312" s="42"/>
      <c r="G312" s="42"/>
      <c r="H312" s="42"/>
      <c r="I312" s="42">
        <f>IF(H311&lt;&gt;0,PROPER(I311),"")</f>
      </c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</row>
    <row r="313" spans="3:35" s="44" customFormat="1" ht="12" customHeight="1"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</row>
    <row r="314" spans="3:35" s="44" customFormat="1" ht="12" customHeight="1"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</row>
    <row r="315" spans="3:35" s="44" customFormat="1" ht="12" customHeight="1">
      <c r="C315" s="42"/>
      <c r="D315" s="42"/>
      <c r="E315" s="42"/>
      <c r="F315" s="42"/>
      <c r="G315" s="42"/>
      <c r="H315" s="42"/>
      <c r="I315" s="46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</row>
    <row r="316" spans="3:35" s="44" customFormat="1" ht="12" customHeight="1">
      <c r="C316" s="42"/>
      <c r="D316" s="42"/>
      <c r="E316" s="42"/>
      <c r="F316" s="42"/>
      <c r="G316" s="42"/>
      <c r="H316" s="42"/>
      <c r="I316" s="47">
        <f>CONCATENATE(I312,I308,I304,M311,I300,I296,I292,M299,I288,I284,I280)</f>
      </c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</row>
    <row r="317" spans="3:35" s="44" customFormat="1" ht="12" customHeight="1"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</row>
    <row r="318" spans="3:35" s="44" customFormat="1" ht="12" customHeight="1"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</row>
    <row r="319" spans="3:35" s="44" customFormat="1" ht="12" customHeight="1"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</row>
    <row r="320" spans="3:35" s="44" customFormat="1" ht="12" customHeight="1"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</row>
    <row r="321" spans="3:35" s="44" customFormat="1" ht="12" customHeight="1"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</row>
    <row r="322" spans="3:35" s="44" customFormat="1" ht="12" customHeight="1"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</row>
    <row r="323" spans="3:35" s="44" customFormat="1" ht="12" customHeight="1"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</row>
    <row r="324" spans="3:35" s="44" customFormat="1" ht="12" customHeight="1"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</row>
    <row r="325" spans="3:35" s="44" customFormat="1" ht="12" customHeight="1"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</row>
    <row r="326" spans="3:35" s="44" customFormat="1" ht="12" customHeight="1"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</row>
    <row r="327" spans="3:35" s="44" customFormat="1" ht="12" customHeight="1"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</row>
    <row r="328" spans="3:35" s="44" customFormat="1" ht="12" customHeight="1"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</row>
    <row r="329" spans="3:35" s="44" customFormat="1" ht="12" customHeight="1"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</row>
    <row r="330" spans="3:35" s="44" customFormat="1" ht="12" customHeight="1"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</row>
    <row r="331" spans="3:35" s="44" customFormat="1" ht="12" customHeight="1"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</row>
    <row r="332" spans="3:35" ht="12" customHeight="1"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</row>
    <row r="333" spans="3:35" ht="12" customHeight="1"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</row>
    <row r="334" spans="3:35" ht="12" customHeight="1"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</row>
    <row r="335" spans="3:35" ht="12" customHeight="1"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</row>
    <row r="336" spans="3:35" ht="12" customHeight="1"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</row>
    <row r="337" spans="3:35" ht="12" customHeight="1"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</row>
    <row r="338" spans="3:35" ht="12" customHeight="1"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</row>
    <row r="339" spans="3:35" ht="12" customHeight="1"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</row>
    <row r="340" spans="3:35" ht="12" customHeight="1"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</row>
    <row r="341" spans="3:35" ht="12" customHeight="1"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</row>
    <row r="342" spans="3:35" ht="12" customHeight="1"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</row>
    <row r="343" spans="3:35" ht="12" customHeight="1"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</row>
    <row r="344" spans="3:35" ht="12" customHeight="1"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</row>
    <row r="345" spans="3:35" ht="12" customHeight="1"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</row>
    <row r="346" spans="3:35" ht="12" customHeight="1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</row>
  </sheetData>
  <sheetProtection/>
  <mergeCells count="121">
    <mergeCell ref="C29:BB29"/>
    <mergeCell ref="C18:AS18"/>
    <mergeCell ref="P21:BB21"/>
    <mergeCell ref="P22:BB22"/>
    <mergeCell ref="Q24:BB24"/>
    <mergeCell ref="C28:H28"/>
    <mergeCell ref="F24:I24"/>
    <mergeCell ref="AE19:AH19"/>
    <mergeCell ref="G19:Z19"/>
    <mergeCell ref="T20:W20"/>
    <mergeCell ref="K44:S44"/>
    <mergeCell ref="L45:AL45"/>
    <mergeCell ref="T47:Z47"/>
    <mergeCell ref="AC47:AL47"/>
    <mergeCell ref="T50:Z50"/>
    <mergeCell ref="AC50:AL50"/>
    <mergeCell ref="T49:Z49"/>
    <mergeCell ref="AC49:AL49"/>
    <mergeCell ref="C54:BB54"/>
    <mergeCell ref="K39:S40"/>
    <mergeCell ref="T39:X40"/>
    <mergeCell ref="Y39:AC40"/>
    <mergeCell ref="AD39:AH40"/>
    <mergeCell ref="AI39:AM40"/>
    <mergeCell ref="AN39:AR40"/>
    <mergeCell ref="AS39:AW40"/>
    <mergeCell ref="T48:Z48"/>
    <mergeCell ref="AC48:AL48"/>
    <mergeCell ref="AS36:AW36"/>
    <mergeCell ref="AX36:BB36"/>
    <mergeCell ref="G42:AL42"/>
    <mergeCell ref="G43:AL43"/>
    <mergeCell ref="AX39:BB40"/>
    <mergeCell ref="H40:J40"/>
    <mergeCell ref="C38:J38"/>
    <mergeCell ref="AS38:AW38"/>
    <mergeCell ref="AX38:BB38"/>
    <mergeCell ref="AS37:AW37"/>
    <mergeCell ref="Y36:AC36"/>
    <mergeCell ref="AD36:AH36"/>
    <mergeCell ref="AI36:AM36"/>
    <mergeCell ref="AN36:AR36"/>
    <mergeCell ref="C36:G36"/>
    <mergeCell ref="H36:J36"/>
    <mergeCell ref="K36:S36"/>
    <mergeCell ref="T36:X36"/>
    <mergeCell ref="C35:G35"/>
    <mergeCell ref="H35:J35"/>
    <mergeCell ref="K35:S35"/>
    <mergeCell ref="T35:X35"/>
    <mergeCell ref="AS35:AW35"/>
    <mergeCell ref="AX35:BB35"/>
    <mergeCell ref="Y35:AC35"/>
    <mergeCell ref="AD35:AH35"/>
    <mergeCell ref="AI35:AM35"/>
    <mergeCell ref="AN35:AR35"/>
    <mergeCell ref="AX37:BB37"/>
    <mergeCell ref="K38:S38"/>
    <mergeCell ref="T38:X38"/>
    <mergeCell ref="Y38:AC38"/>
    <mergeCell ref="AD38:AH38"/>
    <mergeCell ref="AI38:AM38"/>
    <mergeCell ref="AN38:AR38"/>
    <mergeCell ref="AS34:AW34"/>
    <mergeCell ref="AX34:BB34"/>
    <mergeCell ref="C37:G37"/>
    <mergeCell ref="H37:J37"/>
    <mergeCell ref="K37:S37"/>
    <mergeCell ref="T37:X37"/>
    <mergeCell ref="Y37:AC37"/>
    <mergeCell ref="AD37:AH37"/>
    <mergeCell ref="AI37:AM37"/>
    <mergeCell ref="AN37:AR37"/>
    <mergeCell ref="AS31:AW33"/>
    <mergeCell ref="AX31:BB33"/>
    <mergeCell ref="C34:G34"/>
    <mergeCell ref="H34:J34"/>
    <mergeCell ref="K34:S34"/>
    <mergeCell ref="T34:X34"/>
    <mergeCell ref="Y34:AC34"/>
    <mergeCell ref="AD34:AH34"/>
    <mergeCell ref="AI34:AM34"/>
    <mergeCell ref="AN34:AR34"/>
    <mergeCell ref="C30:G33"/>
    <mergeCell ref="H30:J33"/>
    <mergeCell ref="K30:S33"/>
    <mergeCell ref="AX30:BB30"/>
    <mergeCell ref="T30:AW30"/>
    <mergeCell ref="T31:X33"/>
    <mergeCell ref="Y31:AC33"/>
    <mergeCell ref="AD31:AH33"/>
    <mergeCell ref="AI31:AM33"/>
    <mergeCell ref="AN31:AR33"/>
    <mergeCell ref="AM20:AP20"/>
    <mergeCell ref="BX25:DU25"/>
    <mergeCell ref="F23:AL23"/>
    <mergeCell ref="F16:V16"/>
    <mergeCell ref="DF28:DU28"/>
    <mergeCell ref="AP26:AX26"/>
    <mergeCell ref="Q25:BB25"/>
    <mergeCell ref="F26:AN26"/>
    <mergeCell ref="F27:AN27"/>
    <mergeCell ref="J28:BB28"/>
    <mergeCell ref="BM11:CV11"/>
    <mergeCell ref="BM12:CV12"/>
    <mergeCell ref="AT17:AU17"/>
    <mergeCell ref="AV17:BB17"/>
    <mergeCell ref="AQ15:BB15"/>
    <mergeCell ref="C17:AS17"/>
    <mergeCell ref="Z11:AI11"/>
    <mergeCell ref="T12:AM12"/>
    <mergeCell ref="T13:AM13"/>
    <mergeCell ref="AF15:AI15"/>
    <mergeCell ref="W15:AB15"/>
    <mergeCell ref="F15:V15"/>
    <mergeCell ref="Z10:AI10"/>
    <mergeCell ref="B1:BC1"/>
    <mergeCell ref="AT5:BB5"/>
    <mergeCell ref="AT7:BB7"/>
    <mergeCell ref="F8:I8"/>
    <mergeCell ref="N8:Q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2014-07-01T11:27:07Z</cp:lastPrinted>
  <dcterms:created xsi:type="dcterms:W3CDTF">2003-10-18T11:05:50Z</dcterms:created>
  <dcterms:modified xsi:type="dcterms:W3CDTF">2021-03-17T08:53:24Z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