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195" windowWidth="25170" windowHeight="6495" tabRatio="770" activeTab="0"/>
  </bookViews>
  <sheets>
    <sheet name="4-фонд" sheetId="1" r:id="rId1"/>
    <sheet name="Указания" sheetId="2" r:id="rId2"/>
  </sheets>
  <definedNames>
    <definedName name="CA0_П_23_2" localSheetId="1">'Указания'!#REF!</definedName>
    <definedName name="CA0_П_24_3" localSheetId="1">'Указания'!#REF!</definedName>
    <definedName name="CA0_УКА__1_ГЛ_1_1_П_1_1" localSheetId="1">'Указания'!$C$22</definedName>
    <definedName name="CA0_УКА__1_ГЛ_1_1_П_2_2" localSheetId="1">'Указания'!#REF!</definedName>
    <definedName name="CA0_УКА__1_ГЛ_2_2" localSheetId="1">'Указания'!$C$26</definedName>
    <definedName name="CA0_УКА__1_ГЛ_2_2_П_3_3" localSheetId="1">'Указания'!$C$30</definedName>
    <definedName name="CA0_УКА__1_ГЛ_2_2_П_4_4" localSheetId="1">'Указания'!#REF!</definedName>
    <definedName name="CA0_УКА__1_ГЛ_3_3" localSheetId="1">'Указания'!$C$37</definedName>
    <definedName name="CA0_УКА__1_ГЛ_3_3_П_10_10" localSheetId="1">'Указания'!#REF!</definedName>
    <definedName name="CA0_УКА__1_ГЛ_3_3_П_11_11" localSheetId="1">'Указания'!#REF!</definedName>
    <definedName name="CA0_УКА__1_ГЛ_3_3_П_12_12" localSheetId="1">'Указания'!#REF!</definedName>
    <definedName name="CA0_УКА__1_ГЛ_3_3_П_13_14" localSheetId="1">'Указания'!#REF!</definedName>
    <definedName name="CA0_УКА__1_ГЛ_3_3_П_14_16" localSheetId="1">'Указания'!#REF!</definedName>
    <definedName name="CA0_УКА__1_ГЛ_3_3_П_5_5" localSheetId="1">'Указания'!$C$42</definedName>
    <definedName name="CA0_УКА__1_ГЛ_3_3_П_6_6" localSheetId="1">'Указания'!#REF!</definedName>
    <definedName name="CA0_УКА__1_ГЛ_3_3_П_7_7" localSheetId="1">'Указания'!#REF!</definedName>
    <definedName name="CA0_УКА__1_ГЛ_3_3_П_8_8" localSheetId="1">'Указания'!#REF!</definedName>
    <definedName name="CA0_УКА__1_ГЛ_3_3_П_9_9" localSheetId="1">'Указания'!#REF!</definedName>
    <definedName name="CA0_УКА__1_ГЛ_4_4" localSheetId="1">'Указания'!$C$70</definedName>
    <definedName name="CA0_УКА__1_ГЛ_4_4_П_15_17" localSheetId="1">'Указания'!$C$74</definedName>
    <definedName name="CA0_УКА__1_ГЛ_4_4_П_16_18" localSheetId="1">'Указания'!$C$84</definedName>
    <definedName name="CA0_УКА__1_ГЛ_4_4_П_17_19" localSheetId="1">'Указания'!#REF!</definedName>
    <definedName name="CA0_УКА__1_ГЛ_4_4_П_18_20" localSheetId="1">'Указания'!#REF!</definedName>
    <definedName name="CA0_УКА__1_ГЛ_4_4_П_19_21" localSheetId="1">'Указания'!#REF!</definedName>
    <definedName name="CA0_УКА__1_ГЛ_4_4_П_20_22" localSheetId="1">'Указания'!#REF!</definedName>
    <definedName name="CA0_УКА__1_ГЛ_4_4_П_21_23" localSheetId="1">'Указания'!#REF!</definedName>
    <definedName name="CA0_УКА__1_ГЛ_4_4_П_22_24" localSheetId="1">'Указания'!#REF!</definedName>
    <definedName name="инд">'4-фонд'!$B$167</definedName>
    <definedName name="инд1">'4-фонд'!#REF!</definedName>
    <definedName name="_xlnm.Print_Area" localSheetId="0">'4-фонд'!$C$4:$AK$160</definedName>
    <definedName name="_xlnm.Print_Area" localSheetId="1">'Указания'!$C$4:$C$103</definedName>
  </definedNames>
  <calcPr fullCalcOnLoad="1"/>
</workbook>
</file>

<file path=xl/comments1.xml><?xml version="1.0" encoding="utf-8"?>
<comments xmlns="http://schemas.openxmlformats.org/spreadsheetml/2006/main">
  <authors>
    <author>kozel</author>
    <author>Tatiana</author>
    <author>shimanovich</author>
    <author>SH</author>
  </authors>
  <commentList>
    <comment ref="V23" authorId="0">
      <text>
        <r>
          <rPr>
            <sz val="8"/>
            <rFont val="Tahoma"/>
            <family val="0"/>
          </rPr>
          <t xml:space="preserve">В данную графу введите год
</t>
        </r>
      </text>
    </comment>
    <comment ref="AN145" authorId="1">
      <text>
        <r>
          <rPr>
            <b/>
            <sz val="8"/>
            <rFont val="Tahoma"/>
            <family val="0"/>
          </rPr>
          <t>Внесити др.страховой взнос</t>
        </r>
      </text>
    </comment>
    <comment ref="AN84" authorId="2">
      <text>
        <r>
          <rPr>
            <sz val="8"/>
            <rFont val="Tahoma"/>
            <family val="2"/>
          </rPr>
          <t xml:space="preserve"> В данных ячейках строки автоматически рассчитываются ежемесячные суммы обязательных страховых взносов, доначисленных из размера минимальной заработной платы.
 Для автоматического расчета показателей в данной строке заполните строку ниже.</t>
        </r>
      </text>
    </comment>
    <comment ref="AN85" authorId="2">
      <text>
        <r>
          <rPr>
            <sz val="8"/>
            <rFont val="Tahoma"/>
            <family val="2"/>
          </rPr>
          <t>В данную строку внесите следующие суммы (разницу между минимальной заработной платой и начисленной заработной платой работнику), исходя из которых, были доначислены суммы обязательных страховых взносов.</t>
        </r>
      </text>
    </comment>
    <comment ref="AN82" authorId="2">
      <text>
        <r>
          <rPr>
            <sz val="8"/>
            <rFont val="Tahoma"/>
            <family val="2"/>
          </rPr>
          <t>из раскрывающегося списка выберите нужный вариант</t>
        </r>
      </text>
    </comment>
    <comment ref="Z41" authorId="2">
      <text>
        <r>
          <rPr>
            <b/>
            <sz val="8"/>
            <rFont val="Tahoma"/>
            <family val="2"/>
          </rPr>
          <t>В графе 3</t>
        </r>
        <r>
          <rPr>
            <sz val="8"/>
            <rFont val="Tahoma"/>
            <family val="2"/>
          </rPr>
          <t xml:space="preserve"> титульного листа «Порядковый номер отчета за отчетный период (1–99)» указывается порядковый номер отчета от 1 до 99 за отчетный период. Например, первый направленный отчет имеет номер 1 (один), при представлении скорректированных отчетов за этот же период – от 2 до 99 в порядке представления отчетов.</t>
        </r>
      </text>
    </comment>
    <comment ref="Z52" authorId="2">
      <text>
        <r>
          <rPr>
            <b/>
            <sz val="8"/>
            <rFont val="Tahoma"/>
            <family val="2"/>
          </rPr>
          <t>По строке 01 раздела I</t>
        </r>
        <r>
          <rPr>
            <sz val="8"/>
            <rFont val="Tahoma"/>
            <family val="2"/>
          </rPr>
          <t xml:space="preserve"> отражается среднесписочная численность застрахованных работников, которая определяется в соответствии с пунктом 10 Указаний по заполнению в формах государственных статистических наблюдений статистических показателей по труду, утвержденных постановлением Министерства статистики и анализа Республики Беларусь от 29 июля 2008 г. № 92.</t>
        </r>
      </text>
    </comment>
    <comment ref="Z53" authorId="2">
      <text>
        <r>
          <rPr>
            <b/>
            <sz val="8"/>
            <rFont val="Tahoma"/>
            <family val="2"/>
          </rPr>
          <t>По строке 02</t>
        </r>
        <r>
          <rPr>
            <sz val="8"/>
            <rFont val="Tahoma"/>
            <family val="2"/>
          </rPr>
          <t xml:space="preserve"> раздела I отражается среднесписочная численность застрахованных работников, являющихся инвалидами I и II групп.</t>
        </r>
      </text>
    </comment>
    <comment ref="Z54" authorId="2">
      <text>
        <r>
          <rPr>
            <b/>
            <sz val="8"/>
            <rFont val="Tahoma"/>
            <family val="2"/>
          </rPr>
          <t>Строку 03 раздела I</t>
        </r>
        <r>
          <rPr>
            <sz val="8"/>
            <rFont val="Tahoma"/>
            <family val="2"/>
          </rPr>
          <t xml:space="preserve"> заполняют плательщики из числа коммерческих организаций (их представительства и филиалы, выделенные на самостоятельный баланс), имеющие право на уплату платежей в бюджет государственного внебюджетного фонда социальной защиты населения Республики Беларусь (далее – бюджет фонда) ежеквартально, в отчете за январь–декабрь.
По строке 03 раздела I отражается средняя численность работников (по юридическому лицу, включая филиалы и представительства), которая определяется как сумма списочной численности работников в среднем за год (за исключением работников, находящихся в отпусках по беременности и родам, в связи с усыновлением (удочерением) ребенка в возрасте до трех месяцев, по уходу за ребенком до достижения им возраста трех лет), средней численности работающих по совместительству с местом основной работы у других нанимателей, средней численности лиц, выполнявших работы по гражданско-правовым договорам (в том числе заключенным с юридическими лицами, если предметом договора является оказание услуг по представлению, найму работников).</t>
        </r>
      </text>
    </comment>
    <comment ref="Z64" authorId="2">
      <text>
        <r>
          <rPr>
            <b/>
            <sz val="8"/>
            <rFont val="Tahoma"/>
            <family val="2"/>
          </rPr>
          <t>По строке 04 раздела II</t>
        </r>
        <r>
          <rPr>
            <sz val="8"/>
            <rFont val="Tahoma"/>
            <family val="2"/>
          </rPr>
          <t xml:space="preserve"> отражается общая сумма выплат в денежном и (или) натуральном выражении, начисленная работникам, включая вознаграждения по гражданско-правовым договорам, на которую начисляются взносы по государственному социальному страхованию в соответствии с законодательством.</t>
        </r>
      </text>
    </comment>
    <comment ref="Z65" authorId="2">
      <text>
        <r>
          <rPr>
            <b/>
            <sz val="8"/>
            <rFont val="Tahoma"/>
            <family val="2"/>
          </rPr>
          <t>По строке 05 раздела II</t>
        </r>
        <r>
          <rPr>
            <sz val="8"/>
            <rFont val="Tahoma"/>
            <family val="2"/>
          </rPr>
          <t xml:space="preserve"> отражается общая сумма выплат в денежном и (или) натуральном выражении, начисленная работающим инвалидам I и II группы, включая вознаграждения по гражданско-правовым договорам, на которую начисляются взносы по государственному социальному страхованию в соответствии с законодательством.</t>
        </r>
      </text>
    </comment>
    <comment ref="S83" authorId="2">
      <text>
        <r>
          <rPr>
            <b/>
            <sz val="8"/>
            <rFont val="Tahoma"/>
            <family val="2"/>
          </rPr>
          <t>По строке 08</t>
        </r>
        <r>
          <rPr>
            <sz val="8"/>
            <rFont val="Tahoma"/>
            <family val="2"/>
          </rPr>
          <t xml:space="preserve"> отражается сумма начисленных обязательных страховых взносов и сумма доначисленных обязательных страховых взносов, исходя из размера минимальной заработной платы, установленной законодательством и проиндексированной в месяце, за который начислены взносы:
в графе 1 – за период с начала отчетного года;
в графах с 2 по 4 – за месяцы отчетного квартала.</t>
        </r>
      </text>
    </comment>
    <comment ref="S84" authorId="2">
      <text>
        <r>
          <rPr>
            <b/>
            <sz val="8"/>
            <rFont val="Tahoma"/>
            <family val="2"/>
          </rPr>
          <t>По строке 09</t>
        </r>
        <r>
          <rPr>
            <sz val="8"/>
            <rFont val="Tahoma"/>
            <family val="2"/>
          </rPr>
          <t xml:space="preserve"> отражается сумма доначисленных обязательных страховых взносов, исходя из размера минимальной заработной платы, установленной законодательством и проиндексированной в месяце, за который начислены взносы:
в графе 1 – за период с начала отчетного года;
в графах с 2 по 4 – за месяцы отчетного квартала.</t>
        </r>
      </text>
    </comment>
    <comment ref="S86" authorId="2">
      <text>
        <r>
          <rPr>
            <b/>
            <sz val="8"/>
            <rFont val="Tahoma"/>
            <family val="2"/>
          </rPr>
          <t>По строке 10</t>
        </r>
        <r>
          <rPr>
            <sz val="8"/>
            <rFont val="Tahoma"/>
            <family val="2"/>
          </rPr>
          <t xml:space="preserve"> отражается сумма доначисленных (излишне начисленных) платежей по актам проверок (обязательных страховых взносов, доплат за путевки на санаторно-курортное лечение и оздоровление за счет средств государственного социального страхования, расходов, не принятых к зачету, и других платежей, предусмотренных законодательством).</t>
        </r>
      </text>
    </comment>
    <comment ref="S87" authorId="2">
      <text>
        <r>
          <rPr>
            <b/>
            <sz val="8"/>
            <rFont val="Tahoma"/>
            <family val="2"/>
          </rPr>
          <t>По строке 11</t>
        </r>
        <r>
          <rPr>
            <sz val="8"/>
            <rFont val="Tahoma"/>
            <family val="2"/>
          </rPr>
          <t xml:space="preserve"> отражается сумма частичной доплаты за выделенные работникам путевки на санаторно-курортное лечение и оздоровление за счет средств государственного социального страхования, вносимая наличными в кассу плательщика.</t>
        </r>
      </text>
    </comment>
    <comment ref="S88" authorId="2">
      <text>
        <r>
          <rPr>
            <b/>
            <sz val="8"/>
            <rFont val="Tahoma"/>
            <family val="2"/>
          </rPr>
          <t>По строке 12</t>
        </r>
        <r>
          <rPr>
            <sz val="8"/>
            <rFont val="Tahoma"/>
            <family val="2"/>
          </rPr>
          <t xml:space="preserve"> отражается сумма пени за несвоевременную уплату обязательных страховых взносов, начисленной по актам проверок плательщика, в том числе по результатам представления отчета за предыдущий отчетный период.</t>
        </r>
      </text>
    </comment>
    <comment ref="S89" authorId="2">
      <text>
        <r>
          <rPr>
            <b/>
            <sz val="8"/>
            <rFont val="Tahoma"/>
            <family val="2"/>
          </rPr>
          <t>По строке 13</t>
        </r>
        <r>
          <rPr>
            <sz val="8"/>
            <rFont val="Tahoma"/>
            <family val="2"/>
          </rPr>
          <t xml:space="preserve"> отражается сумма средств, подлежащая возмещению в бюджет фонда, на выплату пенсий по возрасту за работу с особыми условиями труда, назначенных за периоды, в течение которых по вине работодателя не проведена аттестация рабочих мест по условиям труда в соответствии с постановлением Совета Министров Республики Беларусь от 25 мая 2005 г. № 536 «О списках производств, работ, профессий, должностей и показателей, дающих право на пенсию по возрасту за работу с особыми условиями труда».</t>
        </r>
      </text>
    </comment>
    <comment ref="S90" authorId="2">
      <text>
        <r>
          <rPr>
            <b/>
            <sz val="8"/>
            <rFont val="Tahoma"/>
            <family val="2"/>
          </rPr>
          <t>По строке 14</t>
        </r>
        <r>
          <rPr>
            <sz val="8"/>
            <rFont val="Tahoma"/>
            <family val="2"/>
          </rPr>
          <t xml:space="preserve"> отражается сумма средств, перечисленная Фондом плательщику: на выплату пособий в случаях превышения фактических расходов над суммой начисленных обязательных страховых взносов, несвоевременной выплаты заработной платы; компенсационные выплаты алиментов с последующим возмещением плательщиком Фонду в порядке, установленном законодательством; платежи, возвращенные плательщику.</t>
        </r>
      </text>
    </comment>
    <comment ref="Q75" authorId="3">
      <text>
        <r>
          <rPr>
            <b/>
            <sz val="8"/>
            <rFont val="Tahoma"/>
            <family val="2"/>
          </rPr>
          <t>По строке 06</t>
        </r>
        <r>
          <rPr>
            <sz val="8"/>
            <rFont val="Tahoma"/>
            <family val="2"/>
          </rPr>
          <t xml:space="preserve"> отражается остаток задолженности плательщика Фонду:
</t>
        </r>
        <r>
          <rPr>
            <b/>
            <sz val="8"/>
            <rFont val="Tahoma"/>
            <family val="2"/>
          </rPr>
          <t xml:space="preserve">в графе 1 </t>
        </r>
        <r>
          <rPr>
            <sz val="8"/>
            <rFont val="Tahoma"/>
            <family val="2"/>
          </rPr>
          <t xml:space="preserve">– по состоянию на 1 января отчетного года, который переносится из строки 06 графы 2 отчета за январь–декабрь предыдущего года и сохраняется без изменения в отчетах отчетного года;
</t>
        </r>
        <r>
          <rPr>
            <b/>
            <sz val="8"/>
            <rFont val="Tahoma"/>
            <family val="2"/>
          </rPr>
          <t>в графе 2</t>
        </r>
        <r>
          <rPr>
            <sz val="8"/>
            <rFont val="Tahoma"/>
            <family val="2"/>
          </rPr>
          <t xml:space="preserve"> – отражается сумма задолженности на конец отчетного периода.</t>
        </r>
      </text>
    </comment>
    <comment ref="Q76" authorId="3">
      <text>
        <r>
          <rPr>
            <b/>
            <sz val="8"/>
            <rFont val="Tahoma"/>
            <family val="2"/>
          </rPr>
          <t>По строке 07</t>
        </r>
        <r>
          <rPr>
            <sz val="8"/>
            <rFont val="Tahoma"/>
            <family val="2"/>
          </rPr>
          <t xml:space="preserve"> отражается остаток задолженности Фонда плательщику:
</t>
        </r>
        <r>
          <rPr>
            <b/>
            <sz val="8"/>
            <rFont val="Tahoma"/>
            <family val="2"/>
          </rPr>
          <t>в графе 1</t>
        </r>
        <r>
          <rPr>
            <sz val="8"/>
            <rFont val="Tahoma"/>
            <family val="2"/>
          </rPr>
          <t xml:space="preserve"> – по состоянию на 1 января отчетного года, который переносится из строки 07 графы 2 отчета за январь–декабрь предыдущего года и сохраняется без изменения в отчетах отчетного года;
</t>
        </r>
        <r>
          <rPr>
            <b/>
            <sz val="8"/>
            <rFont val="Tahoma"/>
            <family val="2"/>
          </rPr>
          <t>в графе 2</t>
        </r>
        <r>
          <rPr>
            <sz val="8"/>
            <rFont val="Tahoma"/>
            <family val="2"/>
          </rPr>
          <t xml:space="preserve"> – отражается сумма задолженности на конец отчетного периода.</t>
        </r>
      </text>
    </comment>
    <comment ref="S91" authorId="3">
      <text>
        <r>
          <rPr>
            <b/>
            <sz val="8"/>
            <rFont val="Tahoma"/>
            <family val="2"/>
          </rPr>
          <t>По строке 15</t>
        </r>
        <r>
          <rPr>
            <sz val="8"/>
            <rFont val="Tahoma"/>
            <family val="2"/>
          </rPr>
          <t xml:space="preserve"> отражаются расходы, произведенные плательщиком за счет средств бюджета фонда (далее – расходы):
</t>
        </r>
        <r>
          <rPr>
            <b/>
            <sz val="8"/>
            <rFont val="Tahoma"/>
            <family val="2"/>
          </rPr>
          <t>в графе 1</t>
        </r>
        <r>
          <rPr>
            <sz val="8"/>
            <rFont val="Tahoma"/>
            <family val="2"/>
          </rPr>
          <t xml:space="preserve"> – за период с начала отчетного года;
</t>
        </r>
        <r>
          <rPr>
            <b/>
            <sz val="8"/>
            <rFont val="Tahoma"/>
            <family val="2"/>
          </rPr>
          <t>в графах с 2 по 4</t>
        </r>
        <r>
          <rPr>
            <sz val="8"/>
            <rFont val="Tahoma"/>
            <family val="2"/>
          </rPr>
          <t xml:space="preserve"> – по месяцам отчетного квартала.
Данные по строке 15 в графе 1 должны быть равны данным по 
строке 20 в графе 3 раздела IV «Использование средств бюджета государственного внебюджетного фонда социальной защиты населения Республики Беларусь».</t>
        </r>
      </text>
    </comment>
    <comment ref="S92" authorId="3">
      <text>
        <r>
          <rPr>
            <b/>
            <sz val="8"/>
            <rFont val="Tahoma"/>
            <family val="2"/>
          </rPr>
          <t>По строке 16</t>
        </r>
        <r>
          <rPr>
            <sz val="8"/>
            <rFont val="Tahoma"/>
            <family val="2"/>
          </rPr>
          <t xml:space="preserve"> отражается сумма перечисленных плательщиком платежей в бюджет фонда:
</t>
        </r>
        <r>
          <rPr>
            <b/>
            <sz val="8"/>
            <rFont val="Tahoma"/>
            <family val="2"/>
          </rPr>
          <t>в графе 1</t>
        </r>
        <r>
          <rPr>
            <sz val="8"/>
            <rFont val="Tahoma"/>
            <family val="2"/>
          </rPr>
          <t xml:space="preserve"> – за период с начала отчетного года;
</t>
        </r>
        <r>
          <rPr>
            <b/>
            <sz val="8"/>
            <rFont val="Tahoma"/>
            <family val="2"/>
          </rPr>
          <t>в графах с 2 по 4</t>
        </r>
        <r>
          <rPr>
            <sz val="8"/>
            <rFont val="Tahoma"/>
            <family val="2"/>
          </rPr>
          <t xml:space="preserve"> – по месяцам отчетного квартала.</t>
        </r>
      </text>
    </comment>
    <comment ref="S93" authorId="3">
      <text>
        <r>
          <rPr>
            <b/>
            <sz val="8"/>
            <rFont val="Tahoma"/>
            <family val="2"/>
          </rPr>
          <t>По строке 17</t>
        </r>
        <r>
          <rPr>
            <sz val="8"/>
            <rFont val="Tahoma"/>
            <family val="2"/>
          </rPr>
          <t xml:space="preserve"> отражается сумма списанных платежей плательщику в соответствии с законодательством.</t>
        </r>
      </text>
    </comment>
    <comment ref="S94" authorId="3">
      <text>
        <r>
          <rPr>
            <b/>
            <sz val="8"/>
            <rFont val="Tahoma"/>
            <family val="2"/>
          </rPr>
          <t>По строкам 18 и 19</t>
        </r>
        <r>
          <rPr>
            <sz val="8"/>
            <rFont val="Tahoma"/>
            <family val="2"/>
          </rPr>
          <t xml:space="preserve"> отражаются соответственно суммы отсроченных и рассроченных платежей плательщику в соответствии с законодательством.</t>
        </r>
      </text>
    </comment>
    <comment ref="U105" authorId="3">
      <text>
        <r>
          <rPr>
            <b/>
            <sz val="8"/>
            <rFont val="Tahoma"/>
            <family val="2"/>
          </rPr>
          <t>По строкам 21–24:</t>
        </r>
        <r>
          <rPr>
            <sz val="8"/>
            <rFont val="Tahoma"/>
            <family val="2"/>
          </rPr>
          <t xml:space="preserve">
в графе 1 отражается количество дней временной нетрудоспособности, беременности и родов, за которые начислены соответствующие пособия;
в графе 3 отражаются суммы начисленных пособий с начала отчетного периода. При этом в графе 3 строки 23 отражаются суммы начисленных пособий по беременности и родам, в том числе доплаты разницы между размерами пособий по уходу за ребенком в возрасте до 3 лет и по беременности и родам, установленной пунктом 7 статьи 9 Закона Республики Беларусь от 29 декабря 2012 г. № 7-З «О государственных пособиях семьям, воспитывающим детей».</t>
        </r>
      </text>
    </comment>
    <comment ref="U106" authorId="3">
      <text>
        <r>
          <rPr>
            <b/>
            <sz val="8"/>
            <rFont val="Tahoma"/>
            <family val="2"/>
          </rPr>
          <t>По строке 22</t>
        </r>
        <r>
          <rPr>
            <sz val="8"/>
            <rFont val="Tahoma"/>
            <family val="2"/>
          </rPr>
          <t xml:space="preserve"> отражаются данные о пособиях по временной нетрудоспособности в случаях ухода за больным членом семьи, ухода за ребенком в возрасте до 3 лет и ребенком-инвалидом в возрасте до 18 лет в случае болезни матери либо другого лица, фактически осуществляющего уход за ребенком, ухода за ребенком-инвалидом в возрасте до 18 лет в случае его санаторно-курортного лечения, медицинской реабилитации.</t>
        </r>
      </text>
    </comment>
    <comment ref="U108" authorId="3">
      <text>
        <r>
          <rPr>
            <b/>
            <sz val="8"/>
            <rFont val="Tahoma"/>
            <family val="2"/>
          </rPr>
          <t>По строке 24:</t>
        </r>
        <r>
          <rPr>
            <sz val="8"/>
            <rFont val="Tahoma"/>
            <family val="2"/>
          </rPr>
          <t xml:space="preserve">
в графе 1 отражается количество дней с начала отчетного периода, за которые начислено пособие по беременности и родам женщинам, получающим профессионально-техническое, среднее специальное, высшее и послевузовское образование в дневной форме получения образования, а также проходящим подготовку в клинической ординатуре в очной форме; из числа военнослужащих, лиц рядового и начальствующего состава органов внутренних дел, Следственного комитета, Государственного комитета судебных экспертиз, органов финансовых расследований Комитета государственного контроля, органов и подразделений по чрезвычайным ситуациям;
в графе 3 отражаются:
суммы начисленных пособий, в том числе доплаты к пособию по беременности и родам женщинам, получающим профессионально-техническое, среднее специальное, высшее и послевузовское образование в дневной форме получения образования, а также проходящим подготовку в клинической ординатуре в очной форме; из числа военнослужащих, лиц рядового и начальствующего состава органов внутренних дел, Следственного комитета, Государственного комитета судебных экспертиз, органов финансовых расследований Комитета государственного контроля, органов и подразделений по чрезвычайным ситуациям за отчетный период;
суммы начисленной доплаты к пособию по беременности и родам, в части, превышающей ее размер, исчисленный в соответствии с пунктами 2–7 статьи 13 Закона Республики Беларусь «О государственных пособиях семьям, воспитывающим детей», застрахованным лицам, постоянно (преимущественно) проживающим на территории, подвергшейся радиоактивному загрязнению в зоне последующего отселения или в зоне с правом на отселение.</t>
        </r>
      </text>
    </comment>
    <comment ref="U109" authorId="3">
      <text>
        <r>
          <rPr>
            <b/>
            <sz val="8"/>
            <rFont val="Tahoma"/>
            <family val="2"/>
          </rPr>
          <t>По строкам с 25 по 34 в графах 1 и 2</t>
        </r>
        <r>
          <rPr>
            <sz val="8"/>
            <rFont val="Tahoma"/>
            <family val="2"/>
          </rPr>
          <t xml:space="preserve"> отражается количество пособий, начисленных соответственно за отчетный период и за последний месяц отчетного периода; в графе 3 – сумма начисленных пособий за отчетный период.</t>
        </r>
      </text>
    </comment>
    <comment ref="U110" authorId="3">
      <text>
        <r>
          <rPr>
            <b/>
            <sz val="8"/>
            <rFont val="Tahoma"/>
            <family val="2"/>
          </rPr>
          <t>По строкам 26, 28, 32</t>
        </r>
        <r>
          <rPr>
            <sz val="8"/>
            <rFont val="Tahoma"/>
            <family val="2"/>
          </rPr>
          <t xml:space="preserve"> заполняются данные о пособиях лицам, получающим профессионально-техническое, среднее специальное, высшее и послевузовское образование в дневной форме получения образования, а также проходящим подготовку в клинической ординатуре в очной форме; военнослужащим, лицам рядового и начальствующего состава органов внутренних дел, Следственного комитета, Государственного комитета судебных экспертиз, органов финансовых расследований Комитета государственного контроля, органов и подразделений по чрезвычайным ситуациям.</t>
        </r>
      </text>
    </comment>
    <comment ref="U113" authorId="3">
      <text>
        <r>
          <rPr>
            <b/>
            <sz val="8"/>
            <rFont val="Tahoma"/>
            <family val="2"/>
          </rPr>
          <t>По строке 29 в графах 1 и 2</t>
        </r>
        <r>
          <rPr>
            <sz val="8"/>
            <rFont val="Tahoma"/>
            <family val="2"/>
          </rPr>
          <t xml:space="preserve"> отражается количество начисленных пособий на погребение и возмещений специализированной организации расходов на погребение, начисленных соответственно за отчетный период и за последний месяц отчетного периода; в графе 3 – сумма начисленных пособий на погребение и возмещений специализированной организации расходов на погребение за отчетный период.</t>
        </r>
      </text>
    </comment>
    <comment ref="U114" authorId="3">
      <text>
        <r>
          <rPr>
            <b/>
            <sz val="8"/>
            <rFont val="Tahoma"/>
            <family val="2"/>
          </rPr>
          <t>По строкам с 30 по 34 в графе 2</t>
        </r>
        <r>
          <rPr>
            <sz val="8"/>
            <rFont val="Tahoma"/>
            <family val="2"/>
          </rPr>
          <t xml:space="preserve"> отражается количество пособий, начисленных за последний месяц отчетного периода (если в последнем месяце начислялось пособие на одного ребенка за несколько месяцев, в графе 2 указывается 1 пособие).</t>
        </r>
      </text>
    </comment>
    <comment ref="U119" authorId="3">
      <text>
        <r>
          <rPr>
            <b/>
            <sz val="8"/>
            <rFont val="Tahoma"/>
            <family val="2"/>
          </rPr>
          <t>По строке 35 в графах 1 и 2</t>
        </r>
        <r>
          <rPr>
            <sz val="8"/>
            <rFont val="Tahoma"/>
            <family val="2"/>
          </rPr>
          <t xml:space="preserve"> отражается количество оплачиваемых свободных от работы дней в месяц, предоставляемых матери (мачехе) или отцу (отчиму), опекуну (попечителю), воспитывающей (воспитывающему) ребенка-инвалида в возрасте до восемнадцати лет, соответственно за отчетный период и за последний месяц отчетного периода, в графе 3 – расходы на оплату указанных дней за отчетный период.</t>
        </r>
      </text>
    </comment>
    <comment ref="V129" authorId="3">
      <text>
        <r>
          <rPr>
            <b/>
            <sz val="8"/>
            <rFont val="Tahoma"/>
            <family val="2"/>
          </rPr>
          <t>По строке 36</t>
        </r>
        <r>
          <rPr>
            <sz val="8"/>
            <rFont val="Tahoma"/>
            <family val="2"/>
          </rPr>
          <t xml:space="preserve"> указывается количество начисленных пособий в связи с рождением первого ребенка за отчетный период.</t>
        </r>
      </text>
    </comment>
    <comment ref="V130" authorId="3">
      <text>
        <r>
          <rPr>
            <sz val="8"/>
            <rFont val="Tahoma"/>
            <family val="2"/>
          </rPr>
          <t>Количество начисленных пособий по строкам с 37 по 42 в сумме должно равняться количеству пособий, указанному в графе 2 строки 31.</t>
        </r>
      </text>
    </comment>
    <comment ref="V136" authorId="3">
      <text>
        <r>
          <rPr>
            <b/>
            <sz val="8"/>
            <rFont val="Tahoma"/>
            <family val="2"/>
          </rPr>
          <t>По строкам 43 и 44</t>
        </r>
        <r>
          <rPr>
            <sz val="8"/>
            <rFont val="Tahoma"/>
            <family val="2"/>
          </rPr>
          <t xml:space="preserve"> отражается количество пособий на детей старше 3 лет из отдельных категорий семей, определяемых Законом Республики Беларусь «О государственных пособиях семьям, воспитывающим детей». Количество начисленных пособий по строкам 43 и 44 в сумме должно равняться количеству пособий на детей старше 3 лет из отдельных категорий семей, указанному в графе 2 строки 33.</t>
        </r>
      </text>
    </comment>
    <comment ref="V138" authorId="3">
      <text>
        <r>
          <rPr>
            <b/>
            <sz val="8"/>
            <rFont val="Tahoma"/>
            <family val="2"/>
          </rPr>
          <t>По строке 45</t>
        </r>
        <r>
          <rPr>
            <sz val="8"/>
            <rFont val="Tahoma"/>
            <family val="2"/>
          </rPr>
          <t xml:space="preserve"> отражается день выплаты заработной платы, установленный коллективным договором, соглашением или трудовым договором (контрактом).</t>
        </r>
      </text>
    </comment>
    <comment ref="V139" authorId="3">
      <text>
        <r>
          <rPr>
            <b/>
            <sz val="8"/>
            <rFont val="Tahoma"/>
            <family val="2"/>
          </rPr>
          <t>По строке 46</t>
        </r>
        <r>
          <rPr>
            <sz val="8"/>
            <rFont val="Tahoma"/>
            <family val="2"/>
          </rPr>
          <t xml:space="preserve"> отражаются размеры обязательных страховых взносов в процентах, применяемые плательщиком в соответствии с законодательством.</t>
        </r>
      </text>
    </comment>
    <comment ref="V140" authorId="3">
      <text>
        <r>
          <rPr>
            <b/>
            <sz val="8"/>
            <rFont val="Tahoma"/>
            <family val="2"/>
          </rPr>
          <t>По строке 47:</t>
        </r>
        <r>
          <rPr>
            <sz val="8"/>
            <rFont val="Tahoma"/>
            <family val="2"/>
          </rPr>
          <t xml:space="preserve">
если в организации применяется одна и более вариантов гибких систем оплаты труда, то указывается «1»;
если в организации гибкие системы оплаты труда не применяются, то указывается «0».</t>
        </r>
      </text>
    </comment>
  </commentList>
</comments>
</file>

<file path=xl/sharedStrings.xml><?xml version="1.0" encoding="utf-8"?>
<sst xmlns="http://schemas.openxmlformats.org/spreadsheetml/2006/main" count="399" uniqueCount="236">
  <si>
    <t>18. По строке 14 отражается сумма средств, перечисленная Фондом плательщику: на выплату пособий в случаях превышения фактических расходов над суммой начисленных обязательных страховых взносов, несвоевременной выплаты заработной платы; компенсационные выплаты алиментов с последующим возмещением плательщиком Фонду в порядке, установленном законодательством; платежи, возвращенные плательщику.</t>
  </si>
  <si>
    <t>19. По строке 15 отражаются расходы, произведенные плательщиком за счет средств бюджета фонда (далее – расходы):</t>
  </si>
  <si>
    <t>в графах с 2 по 4 – по месяцам отчетного квартала.</t>
  </si>
  <si>
    <t>20. По строке 16 отражается сумма перечисленных плательщиком платежей в бюджет фонда:</t>
  </si>
  <si>
    <t>21. По строке 17 отражается сумма списанных платежей плательщику в соответствии с законодательством.</t>
  </si>
  <si>
    <t>22. По строкам 18 и 19 отражаются соответственно суммы отсроченных и рассроченных платежей плательщику в соответствии с законодательством.</t>
  </si>
  <si>
    <t>23. По строкам 21–24:</t>
  </si>
  <si>
    <t>24. По строке 22 отражаются данные о пособиях по временной нетрудоспособности в случаях ухода за больным членом семьи, ухода за ребенком в возрасте до 3 лет и ребенком-инвалидом в возрасте до 18 лет в случае болезни матери либо другого лица, фактически осуществляющего уход за ребенком, ухода за ребенком-инвалидом в возрасте до 18 лет в случае его санаторно-курортного лечения, медицинской реабилитации.</t>
  </si>
  <si>
    <t>25. По строке 24:</t>
  </si>
  <si>
    <t>26. По строкам с 25 по 34 в графах 1 и 2 отражается количество пособий, начисленных соответственно за отчетный период и за последний месяц отчетного периода; в графе 3 – сумма начисленных пособий за отчетный период.</t>
  </si>
  <si>
    <t>28. По строке 29 в графах 1 и 2 отражается количество начисленных пособий на погребение и возмещений специализированной организации расходов на погребение, начисленных соответственно за отчетный период и за последний месяц отчетного периода; в графе 3 – сумма начисленных пособий на погребение и возмещений специализированной организации расходов на погребение за отчетный период.</t>
  </si>
  <si>
    <t>29. По строкам с 30 по 34 в графе 2 отражается количество пособий, начисленных за последний месяц отчетного периода (если в последнем месяце начислялось пособие на одного ребенка за несколько месяцев, в графе 2 указывается 1 пособие).</t>
  </si>
  <si>
    <t>30. По строке 35 в графах 1 и 2 отражается количество оплачиваемых свободных от работы дней в месяц, предоставляемых матери (мачехе) или отцу (отчиму), опекуну (попечителю), воспитывающей (воспитывающему) ребенка-инвалида в возрасте до восемнадцати лет, соответственно за отчетный период и за последний месяц отчетного периода, в графе 3 – расходы на оплату указанных дней за отчетный период.</t>
  </si>
  <si>
    <t>ГЛАВА 5</t>
  </si>
  <si>
    <t>ПОРЯДОК ЗАПОЛНЕНИЯ РАЗДЕЛА V «СПРАВОЧНАЯ ИНФОРМАЦИЯ»</t>
  </si>
  <si>
    <t>31. По строке 36 указывается количество начисленных пособий в связи с рождением первого ребенка за отчетный период.</t>
  </si>
  <si>
    <t>32. Количество начисленных пособий по строкам с 37 по 42 в сумме должно равняться количеству пособий, указанному в графе 2 строки 31.</t>
  </si>
  <si>
    <t>34. По строке 45 отражается день выплаты заработной платы, установленный коллективным договором, соглашением или трудовым договором (контрактом).</t>
  </si>
  <si>
    <t>35. По строке 46 отражаются размеры обязательных страховых взносов в процентах, применяемые плательщиком в соответствии с законодательством.</t>
  </si>
  <si>
    <t>36. По строке 47:</t>
  </si>
  <si>
    <t>если в организации гибкие системы оплаты труда не применяются, то указывается «0».</t>
  </si>
  <si>
    <t>Перейти к заполнению формы</t>
  </si>
  <si>
    <t>III квартал</t>
  </si>
  <si>
    <t>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</si>
  <si>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</si>
  <si>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</si>
  <si>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</si>
  <si>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</si>
  <si>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</si>
  <si>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</si>
  <si>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</si>
  <si>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</si>
  <si>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</si>
  <si>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</si>
  <si>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</si>
  <si>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</si>
  <si>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 посл.месяц отч. кв., единиц</t>
  </si>
  <si>
    <t>(инициалы, фамилия)</t>
  </si>
  <si>
    <t>х</t>
  </si>
  <si>
    <t>за январь -</t>
  </si>
  <si>
    <t>г.</t>
  </si>
  <si>
    <t>Срок представления</t>
  </si>
  <si>
    <t>Почтовый адрес (фактический)</t>
  </si>
  <si>
    <t>Наименование показателя</t>
  </si>
  <si>
    <t>А</t>
  </si>
  <si>
    <t>Б</t>
  </si>
  <si>
    <t>РАЗДЕЛ II
СВЕДЕНИЯ О ВЫПЛАТАХ</t>
  </si>
  <si>
    <t>Начисленные пени</t>
  </si>
  <si>
    <t>Списанные платежи плательщику</t>
  </si>
  <si>
    <t>Отсроченные платежи плательщику</t>
  </si>
  <si>
    <t>За последний месяц отчетного квартала, единиц</t>
  </si>
  <si>
    <t>С начала года, единиц</t>
  </si>
  <si>
    <t xml:space="preserve">Размеры обязательных страховых взносов </t>
  </si>
  <si>
    <t>УКАЗАНИЯ</t>
  </si>
  <si>
    <t>ГЛАВА 1</t>
  </si>
  <si>
    <t>ОБЩИЕ ПОЛОЖЕНИЯ</t>
  </si>
  <si>
    <t>ГЛАВА 3</t>
  </si>
  <si>
    <t>ГЛАВА 2</t>
  </si>
  <si>
    <t>ГЛАВА 4</t>
  </si>
  <si>
    <t>Перейти к Указаниям по заполнению формы</t>
  </si>
  <si>
    <t>(подпись)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</si>
  <si>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</si>
  <si>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</si>
  <si>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</si>
  <si>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</si>
  <si>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</si>
  <si>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</si>
  <si>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</si>
  <si>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</si>
  <si>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</si>
  <si>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</si>
  <si>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</si>
  <si>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</si>
  <si>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I квартал</t>
  </si>
  <si>
    <t>II квартал</t>
  </si>
  <si>
    <t>Учетный номер плательщика 
(УНП)</t>
  </si>
  <si>
    <t>РАЗДЕЛ I
СВЕДЕНИЯ О ЧИСЛЕННОСТИ ЗАСТРАХОВАННЫХ РАБОТНИКОВ</t>
  </si>
  <si>
    <t>из них лицам, не подлежащим социальному страхованию</t>
  </si>
  <si>
    <t>Единица измерения</t>
  </si>
  <si>
    <t>человек</t>
  </si>
  <si>
    <t>процентов</t>
  </si>
  <si>
    <t>В</t>
  </si>
  <si>
    <t>(месяц)</t>
  </si>
  <si>
    <t>Электронный адрес (www, e-mail)</t>
  </si>
  <si>
    <t>С начала отчетного года</t>
  </si>
  <si>
    <t>Код строки</t>
  </si>
  <si>
    <t>Расходы с начала отчетного года, рублей</t>
  </si>
  <si>
    <t>Код
строки</t>
  </si>
  <si>
    <t>рублей</t>
  </si>
  <si>
    <t>Начисленные обязательные страховые взносы</t>
  </si>
  <si>
    <t>Доплата за путевки на санаторно-курортное лечение и оздоровление за счет средств государственного социального страхования</t>
  </si>
  <si>
    <t>Рассроченные платежи плательщику</t>
  </si>
  <si>
    <t>пособия в связи с рождением ребенка</t>
  </si>
  <si>
    <t>пособия на погребение и возмещение расходов на погребение</t>
  </si>
  <si>
    <t>в том числе:
по уходу за ребенком в возрасте до 3 лет</t>
  </si>
  <si>
    <t>на детей старше 3 лет из отдельных категорий семей</t>
  </si>
  <si>
    <t>на ребенка-инвалида</t>
  </si>
  <si>
    <t>единиц</t>
  </si>
  <si>
    <r>
      <t>Примечание.</t>
    </r>
    <r>
      <rPr>
        <sz val="8"/>
        <rFont val="Tahoma"/>
        <family val="2"/>
      </rPr>
      <t xml:space="preserve"> Терминология, применяемая в настоящих Указаниях, используется только для заполнения отчета.</t>
    </r>
  </si>
  <si>
    <t>Полное наименование плательщика</t>
  </si>
  <si>
    <t>из них доначисленные обязательные страховые взносы из размера минимальной заработной платы</t>
  </si>
  <si>
    <t>Произведенные плательщиком расходы за счет средств бюджета государственного внебюджетного фонда социальной защиты населения Республики Беларусь</t>
  </si>
  <si>
    <t>Перечисленные плательщиком платежи в бюджет государственного внебюджетного фонда социальной защиты населения Республики Беларусь</t>
  </si>
  <si>
    <t>РАЗДЕЛ IV
ИСПОЛЬЗОВАНИЕ СРЕДСТВ БЮДЖЕТА ГОСУДАРСТВЕННОГО ВНЕБЮДЖЕТНОГО ФОНДА СОЦИАЛЬНОЙ ЗАЩИТЫ НАСЕЛЕНИЯ РЕСПУБЛИКИ БЕЛАРУСЬ</t>
  </si>
  <si>
    <t>в том числе:
пособия по временной нетрудоспособности</t>
  </si>
  <si>
    <t>оплата одного дополнительного свободного от работы дня в месяц матери (мачехе) или отцу (отчиму), опекуну (попечителю), воспитывающей (воспитывающему) ребенка-инвалида в возрасте до восемнадцати лет</t>
  </si>
  <si>
    <t>Республики Беларусь</t>
  </si>
  <si>
    <t>Плательщики, у которых среднесписочная численность работников за предыдущий год составила:</t>
  </si>
  <si>
    <t xml:space="preserve">ПОРЯДОК ЗАПОЛНЕНИЯ РАЗДЕЛА I </t>
  </si>
  <si>
    <t>ПОРЯДОК ЗАПОЛНЕНИЯ РАЗДЕЛА III</t>
  </si>
  <si>
    <t>ПОРЯДОК ЗАПОЛНЕНИЯ РАЗДЕЛА IV</t>
  </si>
  <si>
    <t>«ИСПОЛЬЗОВАНИЕ СРЕДСТВ БЮДЖЕТА ГОСУДАРСТВЕННОГО ВНЕБЮДЖЕТНОГО ФОНДА СОЦИАЛЬНОЙ ЗАЩИТЫ НАСЕЛЕНИЯ РЕСПУБЛИКИ БЕЛАРУСЬ»</t>
  </si>
  <si>
    <t>и социальной защиты</t>
  </si>
  <si>
    <t>ВЕДОМСТВЕННАЯ ОТЧЕТНОСТЬ</t>
  </si>
  <si>
    <t>Форма 4-фонд</t>
  </si>
  <si>
    <t>Периодичность представления</t>
  </si>
  <si>
    <t>квартальная</t>
  </si>
  <si>
    <t>не позднее 20-го числа после отчетного периода</t>
  </si>
  <si>
    <t>Кто представляет отчетность</t>
  </si>
  <si>
    <t>Кому представляется отчетность</t>
  </si>
  <si>
    <t>03*</t>
  </si>
  <si>
    <t>Среднесписочная численность застрахованных работников</t>
  </si>
  <si>
    <t>Средняя численность работников</t>
  </si>
  <si>
    <t>из нее инвалидам I и II группы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</si>
  <si>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</si>
  <si>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</si>
  <si>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</si>
  <si>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</si>
  <si>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</si>
  <si>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</si>
  <si>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</si>
  <si>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</si>
  <si>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</si>
  <si>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</si>
  <si>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</si>
  <si>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</si>
  <si>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из них по уходу</t>
  </si>
  <si>
    <t>пособия по беременности и родам</t>
  </si>
  <si>
    <t>28*</t>
  </si>
  <si>
    <t>на детей в возрасте от 3 до 18 лет в период воспитания ребенка в возрасте до 3 лет</t>
  </si>
  <si>
    <t>РАЗДЕЛ V</t>
  </si>
  <si>
    <t>СПРАВОЧНАЯ ИНФОРМАЦИЯ</t>
  </si>
  <si>
    <t>Установленный день выплаты заработной платы</t>
  </si>
  <si>
    <t>Руководитель организации</t>
  </si>
  <si>
    <t>Дата составления отчета</t>
  </si>
  <si>
    <t>по заполнению формы ведомственной отчетности «Отчет о средствах бюджета государственного внебюджетного фонда социальной защиты населения Республики Беларусь»</t>
  </si>
  <si>
    <t>«СВЕДЕНИЯ О ЧИСЛЕННОСТИ ЗАСТРАХОВАННЫХ РАБОТНИКОВ» И РАЗДЕЛА II «СВЕДЕНИЯ О ВЫПЛАТАХ»</t>
  </si>
  <si>
    <t>Количество пособий:
    в связи с рождением первого ребенка</t>
  </si>
  <si>
    <t>ПРЕДСТАВЛЯЕТСЯ В ЭЛЕКТРОННОМ ВИДЕ</t>
  </si>
  <si>
    <t>3. Данные в отчете заполняются на основании документов бухгалтерского учета, нарастающим итогом в рублях с двумя десятичными знаками после запятой.</t>
  </si>
  <si>
    <t>Министерства труда</t>
  </si>
  <si>
    <t>работодатели, являющиеся плательщиками обязательных страховых взносов в бюджет государственного внебюджетного фонда социальной защиты населения Республики Беларусь (далее – плательщики)</t>
  </si>
  <si>
    <t>Порядковый номер отчета за отчетный период (1–99)</t>
  </si>
  <si>
    <t xml:space="preserve"> из нее инвалидов I и II групп </t>
  </si>
  <si>
    <t>* Строку 03 заполняют плательщики из числа коммерческих организаций, имеющие право на уплату платежей в бюджет государственного внебюджетного фонда социальной защиты населения Республики Беларусь ежеквартально, в отчете за январь–декабрь.</t>
  </si>
  <si>
    <t>по уходу за ребенком в возрасте до 3 лет:
в размере 100 % от установленного государственного пособия 
    в том числе:
    на первого ребенка</t>
  </si>
  <si>
    <t xml:space="preserve">      в размере 70 % бюджета прожиточного минимума в среднем на душу населения</t>
  </si>
  <si>
    <t>1. Ведомственную отчетность «Отчет о средствах бюджета государственного внебюджетного фонда социальной защиты населения Республики Беларусь» (далее – отчет) представляют работодатели, являющиеся плательщиками обязательных страховых взносов в бюджет государственного внебюджетного фонда социальной защиты населения Республики Беларусь (далее – плательщики).</t>
  </si>
  <si>
    <t>в графе 1 – за период с начала отчетного года;</t>
  </si>
  <si>
    <t>Приложение 2</t>
  </si>
  <si>
    <t xml:space="preserve">Общая начисленная сумма выплат в денежном и (или) натуральном выражении, включая вознаграждения по гражданско-правовым договорам, на которую начисляются обязательные страховые взносы </t>
  </si>
  <si>
    <t>32*</t>
  </si>
  <si>
    <t>в графе 1 отражается количество дней временной нетрудоспособности, беременности и родов, за которые начислены соответствующие пособия;</t>
  </si>
  <si>
    <t>в графе 3 отражаются:</t>
  </si>
  <si>
    <t>суммы начисленной доплаты к пособию по беременности и родам, в части, превышающей ее размер, исчисленный в соответствии с пунктами 2–7 статьи 13 Закона Республики Беларусь «О государственных пособиях семьям, воспитывающим детей», застрахованным лицам, постоянно (преимущественно) проживающим на территории, подвергшейся радиоактивному загрязнению в зоне последующего отселения или в зоне с правом на отселение.</t>
  </si>
  <si>
    <t>к постановлению</t>
  </si>
  <si>
    <t>ОТЧЕТ 
о средствах бюджета государственного внебюджетного фонда социальной защиты населения Республики Беларусь</t>
  </si>
  <si>
    <t>РАЗДЕЛ III
СРЕДСТВА БЮДЖЕТА ГОСУДАРСТВЕННОГО ВНЕБЮДЖЕТНОГО ФОНДА СОЦИАЛЬНОЙ ЗАЩИТЫ НАСЕЛЕНИЯ РЕСПУБЛИКИ БЕЛАРУСЬ</t>
  </si>
  <si>
    <t>На начало отчетного года</t>
  </si>
  <si>
    <t>На конец отчетного периода</t>
  </si>
  <si>
    <t>Таблица 1</t>
  </si>
  <si>
    <t>Таблица 2</t>
  </si>
  <si>
    <t>За отчетный квартал по месяцам</t>
  </si>
  <si>
    <t>Сумма средств, подлежащая возмещению в бюджет государственного внебюджетного фонда социальной защиты населения Республики Беларусь, на выплату пенсий по возрасту за работу с особыми условиями труда</t>
  </si>
  <si>
    <t>С начала отчетного года, единиц (по строкам с 21 по 24, 35-дней)</t>
  </si>
  <si>
    <t xml:space="preserve">Всего </t>
  </si>
  <si>
    <t>пособия женщинам, ставшим на учет в организациях здравоохранения до 12-недельного срока беременности</t>
  </si>
  <si>
    <t xml:space="preserve">ежемесячные пособия семьям, воспитывающим детей, – всего </t>
  </si>
  <si>
    <t>24*</t>
  </si>
  <si>
    <t>26*</t>
  </si>
  <si>
    <t xml:space="preserve">на второго и последующих детей </t>
  </si>
  <si>
    <t>Сведения о применении гибких систем оплаты труда*</t>
  </si>
  <si>
    <t>1/0</t>
  </si>
  <si>
    <t xml:space="preserve">Лицо, ответственное </t>
  </si>
  <si>
    <t>за составление отчетности</t>
  </si>
  <si>
    <t>(фамилия, собственное имя, отчество (если таковое имеется),
номер телефона, адрес электронной почты)</t>
  </si>
  <si>
    <t>* Заполняется коммерческими организациями по итогам года.</t>
  </si>
  <si>
    <t>менее 10 человек, отчет представляют на бумажном носителе нарочным (отчет не направляется почтовым отправлением) или в виде электронного документа.</t>
  </si>
  <si>
    <t>2. В графе 3 титульного листа «Порядковый номер отчета за отчетный период (1–99)» указывается порядковый номер отчета от 1 до 99 за отчетный период. Например, первый направленный отчет имеет номер 1 (один), при представлении скорректированных отчетов за этот же период – от 2 до 99 в порядке представления отчетов.</t>
  </si>
  <si>
    <t>4. В случае если последний день срока представления плательщиком ведомственной отчетности приходится на нерабочий день, то днем окончания срока считается следующий за ним рабочий день.</t>
  </si>
  <si>
    <t>6. По строке 02 раздела I отражается среднесписочная численность застрахованных работников, являющихся инвалидами I и II групп.</t>
  </si>
  <si>
    <t>7. Строку 03 раздела I заполняют плательщики из числа коммерческих организаций (их представительства и филиалы, выделенные на самостоятельный баланс), имеющие право на уплату платежей в бюджет государственного внебюджетного фонда социальной защиты населения Республики Беларусь (далее – бюджет фонда) ежеквартально, в отчете за январь–декабрь.</t>
  </si>
  <si>
    <t>По строке 03 раздела I отражается средняя численность работников (по юридическому лицу, включая филиалы и представительства), которая определяется как сумма списочной численности работников в среднем за год (за исключением работников, находящихся в отпусках по беременности и родам, в связи с усыновлением (удочерением) ребенка в возрасте до трех месяцев, по уходу за ребенком до достижения им возраста трех лет), средней численности работающих по совместительству с местом основной работы у других нанимателей, средней численности лиц, выполнявших работы по гражданско-правовым договорам (в том числе заключенным с юридическими лицами, если предметом договора является оказание услуг по представлению, найму работников).</t>
  </si>
  <si>
    <t>8. По строке 04 раздела II отражается общая сумма выплат в денежном и (или) натуральном выражении, начисленная работникам, включая вознаграждения по гражданско-правовым договорам, на которую начисляются взносы по государственному социальному страхованию в соответствии с законодательством.</t>
  </si>
  <si>
    <t>9. По строке 05 раздела II отражается общая сумма выплат в денежном и (или) натуральном выражении, начисленная работающим инвалидам I и II группы, включая вознаграждения по гражданско-правовым договорам, на которую начисляются взносы по государственному социальному страхованию в соответствии с законодательством.</t>
  </si>
  <si>
    <t>«СРЕДСТВА БЮДЖЕТА ГОСУДАРСТВЕННОГО ВНЕБЮДЖЕТНОГО ФОНДА СОЦИАЛЬНОЙ ЗАЩИТЫ НАСЕЛЕНИЯ РЕСПУБЛИКИ БЕЛАРУСЬ»</t>
  </si>
  <si>
    <t>10. По строке 06 отражается остаток задолженности плательщика Фонду:</t>
  </si>
  <si>
    <t>в графе 1 – по состоянию на 1 января отчетного года, который переносится из строки 06 графы 2 отчета за январь–декабрь предыдущего года и сохраняется без изменения в отчетах отчетного года;</t>
  </si>
  <si>
    <t>в графе 2 – отражается сумма задолженности на конец отчетного периода.</t>
  </si>
  <si>
    <t>11. По строке 07 отражается остаток задолженности Фонда плательщику:</t>
  </si>
  <si>
    <t>в графе 1 – по состоянию на 1 января отчетного года, который переносится из строки 07 графы 2 отчета за январь–декабрь предыдущего года и сохраняется без изменения в отчетах отчетного года;</t>
  </si>
  <si>
    <t>12. По строке 08 отражается сумма начисленных обязательных страховых взносов и сумма доначисленных обязательных страховых взносов, исходя из размера минимальной заработной платы, установленной законодательством и проиндексированной в месяце, за который начислены взносы:</t>
  </si>
  <si>
    <t>в графах с 2 по 4 – за месяцы отчетного квартала.</t>
  </si>
  <si>
    <t>13. По строке 09 отражается сумма доначисленных обязательных страховых взносов, исходя из размера минимальной заработной платы, установленной законодательством и проиндексированной в месяце, за который начислены взносы:</t>
  </si>
  <si>
    <t>14. По строке 10 отражается сумма доначисленных (излишне начисленных) платежей по актам проверок (обязательных страховых взносов, доплат за путевки на санаторно-курортное лечение и оздоровление за счет средств государственного социального страхования, расходов, не принятых к зачету, и других платежей, предусмотренных законодательством).</t>
  </si>
  <si>
    <t>15. По строке 11 отражается сумма частичной доплаты за выделенные работникам путевки на санаторно-курортное лечение и оздоровление за счет средств государственного социального страхования, вносимая наличными в кассу плательщика.</t>
  </si>
  <si>
    <t>16. По строке 12 отражается сумма пени за несвоевременную уплату обязательных страховых взносов, начисленной по актам проверок плательщика, в том числе по результатам представления отчета за предыдущий отчетный период.</t>
  </si>
  <si>
    <t>Форма действует с 01.01.2020 года</t>
  </si>
  <si>
    <t>Указания по заполнению формы с 01.01.2020 года</t>
  </si>
  <si>
    <t xml:space="preserve">к постановлению </t>
  </si>
  <si>
    <t xml:space="preserve">Министерства труда </t>
  </si>
  <si>
    <t xml:space="preserve">и социальной защиты </t>
  </si>
  <si>
    <t>29.11.2019 № 62</t>
  </si>
  <si>
    <t>Форма</t>
  </si>
  <si>
    <t>городскому, районному, районному в городах отделу (сектору) областного, Минского городского управления Фонда социальной защиты населения Министерства труда и социальной защиты по месту постановки на учет</t>
  </si>
  <si>
    <t>Учетный номер плательщика в органе Фонда социальной защиты населения Министерства труда и социальной защиты (УНПФ)</t>
  </si>
  <si>
    <t>Задолженность плательщика Фонду социальной защиты населения Министерства труда и социальной защиты</t>
  </si>
  <si>
    <t>Задолженность Фонда социальной защиты населения Министерства труда и социальной защиты плательщику</t>
  </si>
  <si>
    <t>Доначисленные (излишне начисленные) платежи по актам проверок</t>
  </si>
  <si>
    <t>Сумма средств, перечисленная Фондом социальной защиты населения Министерства труда и социальной защиты плательщику</t>
  </si>
  <si>
    <t>* По строкам 24, 26, 28, 32 отражаются данные о пособиях лицам, получающим профессионально-техническое, среднее специальное, высшее и послевузовское образование в дневной форме получения образования, а также проходящим подготовку в клинической ординатуре в очной форме; военнослужащим, лицам рядового и начальствующего состава органов внутренних дел, Следственного комитета, Государственного комитета судебных экспертиз, органов финансовых расследований Комитета государственного контроля, органов и подразделений по чрезвычайным ситуациям.</t>
  </si>
  <si>
    <t>За последний месяц отчетного квартала
(по строке 36 – с начала отчетного года)</t>
  </si>
  <si>
    <t xml:space="preserve">   в размере 50 % от установленного пособия
        в том числе:
        на первого ребенка</t>
  </si>
  <si>
    <t xml:space="preserve">   на детей старше 3 лет из отдельных категорий семей:
      в размере 50 % бюджета прожиточного минимума в среднем на душу населения</t>
  </si>
  <si>
    <t>Приложение 3</t>
  </si>
  <si>
    <t>10 человек и более, отчет представляют в виде электронного документа, соответствующего требованиям, установленным Законом Республики Беларусь от 28 декабря 2009 г. № 113-З «Об электронном документе и электронной цифровой подписи», в порядке и формате, определяемым Фондом социальной защиты населения Министерства труда и социальной защиты (далее – Фонд);</t>
  </si>
  <si>
    <t>5. По строке 01 раздела I отражается среднесписочная численность застрахованных работников, которая определяется в соответствии с пунктом 10 Указаний по заполнению в формах государственных статистических наблюдений статистических показателей по труду, утвержденных постановлением Министерства статистики и анализа Республики Беларусь от 29 июля 2008 г. № 92.</t>
  </si>
  <si>
    <t>17. По строке 13 отражается сумма средств, подлежащая возмещению в бюджет фонда, на выплату пенсий по возрасту за работу с особыми условиями труда, назначенных за периоды, в течение которых по вине работодателя не проведена аттестация рабочих мест по условиям труда в соответствии с постановлением Совета Министров Республики Беларусь от 25 мая 2005 г. № 536 «О списках производств, работ, профессий, должностей и показателей, дающих право на пенсию по возрасту за работу с особыми условиями труда».</t>
  </si>
  <si>
    <t xml:space="preserve">Данные по строке 15 в графе 1 должны быть равны данным по </t>
  </si>
  <si>
    <t>строке 20 в графе 3 раздела IV «Использование средств бюджета государственного внебюджетного фонда социальной защиты населения Республики Беларусь».</t>
  </si>
  <si>
    <t>в графе 3 отражаются суммы начисленных пособий с начала отчетного периода. При этом в графе 3 строки 23 отражаются суммы начисленных пособий по беременности и родам, в том числе доплаты разницы между размерами пособий по уходу за ребенком в возрасте до 3 лет и по беременности и родам, установленной пунктом 7 статьи 9 Закона Республики Беларусь от 29 декабря 2012 г. № 7-З «О государственных пособиях семьям, воспитывающим детей».</t>
  </si>
  <si>
    <t>в графе 1 отражается количество дней с начала отчетного периода, за которые начислено пособие по беременности и родам женщинам, получающим профессионально-техническое, среднее специальное, высшее и послевузовское образование в дневной форме получения образования, а также проходящим подготовку в клинической ординатуре в очной форме; из числа военнослужащих, лиц рядового и начальствующего состава органов внутренних дел, Следственного комитета, Государственного комитета судебных экспертиз, органов финансовых расследований Комитета государственного контроля, органов и подразделений по чрезвычайным ситуациям;</t>
  </si>
  <si>
    <t>суммы начисленных пособий, в том числе доплаты к пособию по беременности и родам женщинам, получающим профессионально-техническое, среднее специальное, высшее и послевузовское образование в дневной форме получения образования, а также проходящим подготовку в клинической ординатуре в очной форме; из числа военнослужащих, лиц рядового и начальствующего состава органов внутренних дел, Следственного комитета, Государственного комитета судебных экспертиз, органов финансовых расследований Комитета государственного контроля, органов и подразделений по чрезвычайным ситуациям за отчетный период;</t>
  </si>
  <si>
    <t>27. По строкам 26, 28, 32 заполняются данные о пособиях лицам, получающим профессионально-техническое, среднее специальное, высшее и послевузовское образование в дневной форме получения образования, а также проходящим подготовку в клинической ординатуре в очной форме; военнослужащим, лицам рядового и начальствующего состава органов внутренних дел, Следственного комитета, Государственного комитета судебных экспертиз, органов финансовых расследований Комитета государственного контроля, органов и подразделений по чрезвычайным ситуациям.</t>
  </si>
  <si>
    <t>33. По строкам 43 и 44 отражается количество пособий на детей старше 3 лет из отдельных категорий семей, определяемых Законом Республики Беларусь «О государственных пособиях семьям, воспитывающим детей». Количество начисленных пособий по строкам 43 и 44 в сумме должно равняться количеству пособий на детей старше 3 лет из отдельных категорий семей, указанному в графе 2 строки 33.</t>
  </si>
  <si>
    <t>если в организации применяется одна и более вариантов гибких систем оплаты труда, то указывается «1»;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</si>
</sst>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00%"/>
    <numFmt numFmtId="184" formatCode="0.0%"/>
    <numFmt numFmtId="185" formatCode="_(* #,##0.000_);_(* \-#,##0.000_);_(* &quot;-&quot;??_);_(@_)"/>
    <numFmt numFmtId="186" formatCode="_(#,##0_);_(\-#,##0_);_(&quot; -&quot;??_);_(@_)"/>
    <numFmt numFmtId="187" formatCode="_-* #,##0.000_р_._-;\-* #,##0.000_р_._-;_-* &quot;-&quot;???_р_._-;_-@_-"/>
    <numFmt numFmtId="188" formatCode="_(#,##0_);_(\-#,##0_);_(&quot;-&quot;??_);_(@_)"/>
    <numFmt numFmtId="189" formatCode="[$-FC19]d\ mmmm\ yyyy\ &quot;г.&quot;"/>
    <numFmt numFmtId="190" formatCode="[$-F800]dddd\,\ mmmm\ dd\,\ yyyy"/>
    <numFmt numFmtId="191" formatCode="_(#,##0.00_);_(\-#,##0.00_);_(&quot;-&quot;??_);_(@_)"/>
  </numFmts>
  <fonts count="60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ahoma"/>
      <family val="2"/>
    </font>
    <font>
      <sz val="8"/>
      <name val="Arial Cyr"/>
      <family val="2"/>
    </font>
    <font>
      <b/>
      <sz val="9"/>
      <name val="Tahoma"/>
      <family val="2"/>
    </font>
    <font>
      <sz val="10"/>
      <name val="Tahoma"/>
      <family val="2"/>
    </font>
    <font>
      <sz val="6.5"/>
      <name val="Tahoma"/>
      <family val="2"/>
    </font>
    <font>
      <sz val="9"/>
      <name val="Tahoma"/>
      <family val="2"/>
    </font>
    <font>
      <b/>
      <sz val="12"/>
      <color indexed="10"/>
      <name val="Tahoma"/>
      <family val="2"/>
    </font>
    <font>
      <sz val="7.5"/>
      <name val="Tahoma"/>
      <family val="2"/>
    </font>
    <font>
      <sz val="8"/>
      <color indexed="42"/>
      <name val="Times New Roman"/>
      <family val="1"/>
    </font>
    <font>
      <sz val="8"/>
      <name val="Times New Roman"/>
      <family val="1"/>
    </font>
    <font>
      <sz val="8"/>
      <color indexed="43"/>
      <name val="Tahoma"/>
      <family val="2"/>
    </font>
    <font>
      <b/>
      <sz val="8"/>
      <color indexed="8"/>
      <name val="Tahoma"/>
      <family val="2"/>
    </font>
    <font>
      <sz val="6"/>
      <color indexed="43"/>
      <name val="Tahoma"/>
      <family val="2"/>
    </font>
    <font>
      <sz val="7.5"/>
      <color indexed="43"/>
      <name val="Tahoma"/>
      <family val="2"/>
    </font>
    <font>
      <sz val="7"/>
      <color indexed="43"/>
      <name val="Tahoma"/>
      <family val="2"/>
    </font>
    <font>
      <b/>
      <sz val="12"/>
      <name val="Tahoma"/>
      <family val="2"/>
    </font>
    <font>
      <sz val="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476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3" fillId="32" borderId="0" xfId="0" applyFont="1" applyFill="1" applyAlignment="1" applyProtection="1">
      <alignment vertical="center"/>
      <protection hidden="1"/>
    </xf>
    <xf numFmtId="0" fontId="4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2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4" fillId="33" borderId="0" xfId="0" applyNumberFormat="1" applyFont="1" applyFill="1" applyBorder="1" applyAlignment="1" applyProtection="1">
      <alignment horizontal="center" vertical="center"/>
      <protection hidden="1"/>
    </xf>
    <xf numFmtId="0" fontId="2" fillId="33" borderId="0" xfId="0" applyNumberFormat="1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locked="0"/>
    </xf>
    <xf numFmtId="0" fontId="2" fillId="33" borderId="0" xfId="0" applyNumberFormat="1" applyFont="1" applyFill="1" applyBorder="1" applyAlignment="1" applyProtection="1">
      <alignment horizontal="left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3" fontId="2" fillId="34" borderId="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left" vertical="center" wrapText="1"/>
      <protection locked="0"/>
    </xf>
    <xf numFmtId="3" fontId="2" fillId="33" borderId="10" xfId="0" applyNumberFormat="1" applyFont="1" applyFill="1" applyBorder="1" applyAlignment="1" applyProtection="1">
      <alignment horizontal="center" vertical="center"/>
      <protection locked="0"/>
    </xf>
    <xf numFmtId="3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1" fillId="33" borderId="15" xfId="0" applyFont="1" applyFill="1" applyBorder="1" applyAlignment="1" applyProtection="1">
      <alignment horizontal="left"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3" fillId="33" borderId="15" xfId="0" applyFont="1" applyFill="1" applyBorder="1" applyAlignment="1" applyProtection="1">
      <alignment vertical="center"/>
      <protection hidden="1"/>
    </xf>
    <xf numFmtId="0" fontId="7" fillId="33" borderId="14" xfId="0" applyFont="1" applyFill="1" applyBorder="1" applyAlignment="1" applyProtection="1">
      <alignment horizontal="center" vertical="center"/>
      <protection hidden="1"/>
    </xf>
    <xf numFmtId="0" fontId="7" fillId="33" borderId="15" xfId="0" applyFont="1" applyFill="1" applyBorder="1" applyAlignment="1" applyProtection="1">
      <alignment horizontal="center" vertical="center"/>
      <protection hidden="1"/>
    </xf>
    <xf numFmtId="0" fontId="2" fillId="33" borderId="14" xfId="0" applyFont="1" applyFill="1" applyBorder="1" applyAlignment="1" applyProtection="1">
      <alignment horizontal="center" vertical="center"/>
      <protection hidden="1"/>
    </xf>
    <xf numFmtId="0" fontId="1" fillId="33" borderId="14" xfId="0" applyFont="1" applyFill="1" applyBorder="1" applyAlignment="1" applyProtection="1">
      <alignment horizontal="center" vertical="center"/>
      <protection hidden="1"/>
    </xf>
    <xf numFmtId="0" fontId="1" fillId="33" borderId="15" xfId="0" applyFont="1" applyFill="1" applyBorder="1" applyAlignment="1" applyProtection="1">
      <alignment horizontal="center" vertical="center"/>
      <protection hidden="1"/>
    </xf>
    <xf numFmtId="0" fontId="1" fillId="33" borderId="14" xfId="0" applyFont="1" applyFill="1" applyBorder="1" applyAlignment="1" applyProtection="1">
      <alignment horizontal="center" vertical="center" wrapText="1"/>
      <protection hidden="1"/>
    </xf>
    <xf numFmtId="0" fontId="1" fillId="33" borderId="15" xfId="0" applyFont="1" applyFill="1" applyBorder="1" applyAlignment="1" applyProtection="1">
      <alignment horizontal="center" vertical="center" wrapText="1"/>
      <protection hidden="1"/>
    </xf>
    <xf numFmtId="0" fontId="4" fillId="33" borderId="14" xfId="0" applyFont="1" applyFill="1" applyBorder="1" applyAlignment="1" applyProtection="1">
      <alignment vertical="center"/>
      <protection hidden="1"/>
    </xf>
    <xf numFmtId="0" fontId="4" fillId="33" borderId="15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horizontal="left" vertical="center"/>
      <protection hidden="1"/>
    </xf>
    <xf numFmtId="0" fontId="2" fillId="33" borderId="15" xfId="0" applyFont="1" applyFill="1" applyBorder="1" applyAlignment="1" applyProtection="1">
      <alignment horizontal="left" vertical="center"/>
      <protection hidden="1"/>
    </xf>
    <xf numFmtId="0" fontId="2" fillId="34" borderId="14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horizontal="center"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5" xfId="0" applyNumberFormat="1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horizontal="center" vertical="center"/>
      <protection hidden="1"/>
    </xf>
    <xf numFmtId="0" fontId="2" fillId="33" borderId="17" xfId="0" applyFont="1" applyFill="1" applyBorder="1" applyAlignment="1" applyProtection="1">
      <alignment horizontal="left" vertical="center" wrapText="1"/>
      <protection hidden="1"/>
    </xf>
    <xf numFmtId="0" fontId="2" fillId="33" borderId="17" xfId="0" applyNumberFormat="1" applyFont="1" applyFill="1" applyBorder="1" applyAlignment="1" applyProtection="1">
      <alignment horizontal="center" vertical="center"/>
      <protection hidden="1"/>
    </xf>
    <xf numFmtId="0" fontId="2" fillId="33" borderId="17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8" xfId="0" applyNumberFormat="1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horizontal="left" vertical="center" wrapText="1"/>
      <protection hidden="1"/>
    </xf>
    <xf numFmtId="0" fontId="0" fillId="0" borderId="15" xfId="0" applyBorder="1" applyAlignment="1">
      <alignment vertical="center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3" borderId="0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horizontal="right" vertical="center"/>
      <protection hidden="1"/>
    </xf>
    <xf numFmtId="0" fontId="3" fillId="33" borderId="0" xfId="0" applyFont="1" applyFill="1" applyBorder="1" applyAlignment="1" applyProtection="1">
      <alignment vertical="center" wrapText="1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0" fontId="10" fillId="33" borderId="20" xfId="0" applyFont="1" applyFill="1" applyBorder="1" applyAlignment="1" applyProtection="1">
      <alignment vertical="center"/>
      <protection hidden="1"/>
    </xf>
    <xf numFmtId="0" fontId="7" fillId="33" borderId="20" xfId="0" applyFont="1" applyFill="1" applyBorder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2" fillId="33" borderId="22" xfId="0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23" xfId="0" applyFont="1" applyFill="1" applyBorder="1" applyAlignment="1" applyProtection="1">
      <alignment vertical="center"/>
      <protection hidden="1"/>
    </xf>
    <xf numFmtId="0" fontId="2" fillId="33" borderId="24" xfId="0" applyFont="1" applyFill="1" applyBorder="1" applyAlignment="1" applyProtection="1">
      <alignment vertical="center"/>
      <protection locked="0"/>
    </xf>
    <xf numFmtId="0" fontId="2" fillId="33" borderId="25" xfId="0" applyFont="1" applyFill="1" applyBorder="1" applyAlignment="1" applyProtection="1">
      <alignment vertical="center"/>
      <protection hidden="1"/>
    </xf>
    <xf numFmtId="0" fontId="4" fillId="33" borderId="19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2" fillId="32" borderId="14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4" fillId="33" borderId="0" xfId="0" applyNumberFormat="1" applyFont="1" applyFill="1" applyBorder="1" applyAlignment="1" applyProtection="1">
      <alignment vertical="center"/>
      <protection hidden="1"/>
    </xf>
    <xf numFmtId="0" fontId="4" fillId="33" borderId="10" xfId="0" applyFont="1" applyFill="1" applyBorder="1" applyAlignment="1" applyProtection="1">
      <alignment horizontal="left" vertical="center"/>
      <protection hidden="1"/>
    </xf>
    <xf numFmtId="3" fontId="2" fillId="33" borderId="1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 hidden="1"/>
    </xf>
    <xf numFmtId="3" fontId="2" fillId="33" borderId="0" xfId="0" applyNumberFormat="1" applyFont="1" applyFill="1" applyBorder="1" applyAlignment="1" applyProtection="1">
      <alignment horizontal="center" vertical="center"/>
      <protection locked="0"/>
    </xf>
    <xf numFmtId="3" fontId="2" fillId="33" borderId="0" xfId="0" applyNumberFormat="1" applyFont="1" applyFill="1" applyBorder="1" applyAlignment="1" applyProtection="1">
      <alignment horizontal="left" vertical="center"/>
      <protection locked="0"/>
    </xf>
    <xf numFmtId="0" fontId="4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0" xfId="0" applyNumberFormat="1" applyFont="1" applyFill="1" applyBorder="1" applyAlignment="1" applyProtection="1">
      <alignment vertical="center" wrapText="1"/>
      <protection hidden="1"/>
    </xf>
    <xf numFmtId="0" fontId="1" fillId="33" borderId="0" xfId="0" applyFont="1" applyFill="1" applyBorder="1" applyAlignment="1" applyProtection="1">
      <alignment horizontal="right" vertical="center"/>
      <protection locked="0"/>
    </xf>
    <xf numFmtId="0" fontId="0" fillId="35" borderId="0" xfId="0" applyFill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/>
      <protection locked="0"/>
    </xf>
    <xf numFmtId="0" fontId="0" fillId="34" borderId="14" xfId="0" applyFill="1" applyBorder="1" applyAlignment="1" applyProtection="1">
      <alignment/>
      <protection locked="0"/>
    </xf>
    <xf numFmtId="0" fontId="0" fillId="34" borderId="16" xfId="0" applyFill="1" applyBorder="1" applyAlignment="1" applyProtection="1">
      <alignment/>
      <protection locked="0"/>
    </xf>
    <xf numFmtId="0" fontId="7" fillId="33" borderId="20" xfId="0" applyFont="1" applyFill="1" applyBorder="1" applyAlignment="1" applyProtection="1">
      <alignment horizontal="right" vertical="center"/>
      <protection hidden="1"/>
    </xf>
    <xf numFmtId="0" fontId="7" fillId="33" borderId="20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2" fillId="33" borderId="24" xfId="0" applyFont="1" applyFill="1" applyBorder="1" applyAlignment="1" applyProtection="1">
      <alignment vertical="center"/>
      <protection hidden="1"/>
    </xf>
    <xf numFmtId="0" fontId="2" fillId="33" borderId="25" xfId="0" applyFont="1" applyFill="1" applyBorder="1" applyAlignment="1" applyProtection="1">
      <alignment vertical="center"/>
      <protection hidden="1"/>
    </xf>
    <xf numFmtId="0" fontId="4" fillId="33" borderId="26" xfId="0" applyFont="1" applyFill="1" applyBorder="1" applyAlignment="1" applyProtection="1">
      <alignment horizontal="left" vertical="center"/>
      <protection hidden="1"/>
    </xf>
    <xf numFmtId="0" fontId="13" fillId="32" borderId="0" xfId="0" applyFont="1" applyFill="1" applyBorder="1" applyAlignment="1" applyProtection="1">
      <alignment vertical="center"/>
      <protection hidden="1"/>
    </xf>
    <xf numFmtId="0" fontId="2" fillId="33" borderId="25" xfId="0" applyFont="1" applyFill="1" applyBorder="1" applyAlignment="1" applyProtection="1">
      <alignment horizontal="left" vertical="center" wrapText="1"/>
      <protection locked="0"/>
    </xf>
    <xf numFmtId="0" fontId="2" fillId="33" borderId="0" xfId="0" applyNumberFormat="1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23" xfId="0" applyFont="1" applyFill="1" applyBorder="1" applyAlignment="1" applyProtection="1">
      <alignment vertical="center"/>
      <protection hidden="1"/>
    </xf>
    <xf numFmtId="0" fontId="4" fillId="33" borderId="0" xfId="0" applyNumberFormat="1" applyFont="1" applyFill="1" applyBorder="1" applyAlignment="1" applyProtection="1">
      <alignment vertical="center" wrapText="1"/>
      <protection locked="0"/>
    </xf>
    <xf numFmtId="0" fontId="2" fillId="34" borderId="0" xfId="0" applyFont="1" applyFill="1" applyBorder="1" applyAlignment="1">
      <alignment vertical="top" wrapText="1"/>
    </xf>
    <xf numFmtId="0" fontId="1" fillId="34" borderId="0" xfId="0" applyFont="1" applyFill="1" applyBorder="1" applyAlignment="1">
      <alignment wrapText="1"/>
    </xf>
    <xf numFmtId="0" fontId="2" fillId="34" borderId="0" xfId="0" applyFont="1" applyFill="1" applyBorder="1" applyAlignment="1">
      <alignment wrapText="1"/>
    </xf>
    <xf numFmtId="0" fontId="1" fillId="34" borderId="0" xfId="0" applyFont="1" applyFill="1" applyBorder="1" applyAlignment="1">
      <alignment horizontal="center"/>
    </xf>
    <xf numFmtId="0" fontId="14" fillId="32" borderId="27" xfId="0" applyNumberFormat="1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 vertical="center"/>
      <protection hidden="1"/>
    </xf>
    <xf numFmtId="185" fontId="14" fillId="32" borderId="0" xfId="0" applyNumberFormat="1" applyFont="1" applyFill="1" applyBorder="1" applyAlignment="1" applyProtection="1">
      <alignment horizontal="center" vertical="center"/>
      <protection locked="0"/>
    </xf>
    <xf numFmtId="185" fontId="14" fillId="32" borderId="20" xfId="0" applyNumberFormat="1" applyFont="1" applyFill="1" applyBorder="1" applyAlignment="1" applyProtection="1">
      <alignment horizontal="center" vertical="center"/>
      <protection locked="0"/>
    </xf>
    <xf numFmtId="0" fontId="4" fillId="32" borderId="27" xfId="0" applyFont="1" applyFill="1" applyBorder="1" applyAlignment="1" applyProtection="1">
      <alignment horizontal="center" vertical="center"/>
      <protection hidden="1"/>
    </xf>
    <xf numFmtId="0" fontId="2" fillId="36" borderId="27" xfId="0" applyFont="1" applyFill="1" applyBorder="1" applyAlignment="1" applyProtection="1">
      <alignment horizontal="center" vertical="center"/>
      <protection hidden="1"/>
    </xf>
    <xf numFmtId="0" fontId="16" fillId="35" borderId="0" xfId="0" applyFont="1" applyFill="1" applyBorder="1" applyAlignment="1" quotePrefix="1">
      <alignment vertical="top" wrapText="1"/>
    </xf>
    <xf numFmtId="0" fontId="15" fillId="35" borderId="0" xfId="0" applyFont="1" applyFill="1" applyBorder="1" applyAlignment="1" quotePrefix="1">
      <alignment vertical="top" wrapText="1"/>
    </xf>
    <xf numFmtId="0" fontId="1" fillId="33" borderId="0" xfId="0" applyFont="1" applyFill="1" applyBorder="1" applyAlignment="1" applyProtection="1">
      <alignment horizontal="left" vertical="center" indent="1"/>
      <protection locked="0"/>
    </xf>
    <xf numFmtId="0" fontId="2" fillId="36" borderId="28" xfId="0" applyFont="1" applyFill="1" applyBorder="1" applyAlignment="1" applyProtection="1">
      <alignment horizontal="center" vertical="center"/>
      <protection hidden="1"/>
    </xf>
    <xf numFmtId="0" fontId="17" fillId="32" borderId="0" xfId="0" applyFont="1" applyFill="1" applyAlignment="1" applyProtection="1">
      <alignment vertical="center"/>
      <protection hidden="1"/>
    </xf>
    <xf numFmtId="0" fontId="2" fillId="32" borderId="2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left" vertical="center"/>
      <protection hidden="1"/>
    </xf>
    <xf numFmtId="3" fontId="2" fillId="33" borderId="0" xfId="0" applyNumberFormat="1" applyFont="1" applyFill="1" applyBorder="1" applyAlignment="1" applyProtection="1">
      <alignment horizontal="center" vertical="center"/>
      <protection/>
    </xf>
    <xf numFmtId="0" fontId="0" fillId="34" borderId="15" xfId="0" applyFont="1" applyFill="1" applyBorder="1" applyAlignment="1" applyProtection="1">
      <alignment/>
      <protection locked="0"/>
    </xf>
    <xf numFmtId="0" fontId="0" fillId="34" borderId="17" xfId="0" applyFont="1" applyFill="1" applyBorder="1" applyAlignment="1" applyProtection="1">
      <alignment/>
      <protection locked="0"/>
    </xf>
    <xf numFmtId="0" fontId="0" fillId="34" borderId="18" xfId="0" applyFont="1" applyFill="1" applyBorder="1" applyAlignment="1" applyProtection="1">
      <alignment/>
      <protection locked="0"/>
    </xf>
    <xf numFmtId="0" fontId="2" fillId="32" borderId="0" xfId="0" applyFont="1" applyFill="1" applyBorder="1" applyAlignment="1" applyProtection="1">
      <alignment horizontal="left" vertical="center"/>
      <protection locked="0"/>
    </xf>
    <xf numFmtId="0" fontId="4" fillId="33" borderId="20" xfId="0" applyFont="1" applyFill="1" applyBorder="1" applyAlignment="1" applyProtection="1">
      <alignment/>
      <protection hidden="1"/>
    </xf>
    <xf numFmtId="186" fontId="2" fillId="32" borderId="0" xfId="0" applyNumberFormat="1" applyFont="1" applyFill="1" applyBorder="1" applyAlignment="1" applyProtection="1">
      <alignment horizontal="center" vertical="center"/>
      <protection locked="0"/>
    </xf>
    <xf numFmtId="185" fontId="2" fillId="32" borderId="0" xfId="0" applyNumberFormat="1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Border="1" applyAlignment="1" applyProtection="1">
      <alignment vertical="center" wrapText="1"/>
      <protection/>
    </xf>
    <xf numFmtId="0" fontId="2" fillId="34" borderId="0" xfId="0" applyFont="1" applyFill="1" applyBorder="1" applyAlignment="1">
      <alignment horizontal="justify" vertical="center"/>
    </xf>
    <xf numFmtId="0" fontId="2" fillId="34" borderId="0" xfId="0" applyNumberFormat="1" applyFont="1" applyFill="1" applyBorder="1" applyAlignment="1">
      <alignment horizontal="justify" vertical="center"/>
    </xf>
    <xf numFmtId="0" fontId="18" fillId="34" borderId="0" xfId="0" applyFont="1" applyFill="1" applyAlignment="1">
      <alignment horizontal="justify" vertical="center"/>
    </xf>
    <xf numFmtId="0" fontId="4" fillId="33" borderId="0" xfId="0" applyFont="1" applyFill="1" applyBorder="1" applyAlignment="1" applyProtection="1">
      <alignment horizontal="left" vertical="center" wrapText="1" indent="1"/>
      <protection/>
    </xf>
    <xf numFmtId="0" fontId="2" fillId="33" borderId="10" xfId="0" applyFont="1" applyFill="1" applyBorder="1" applyAlignment="1" applyProtection="1">
      <alignment horizontal="left" vertical="center" indent="1"/>
      <protection locked="0"/>
    </xf>
    <xf numFmtId="0" fontId="4" fillId="33" borderId="0" xfId="0" applyNumberFormat="1" applyFont="1" applyFill="1" applyBorder="1" applyAlignment="1" applyProtection="1">
      <alignment vertical="top"/>
      <protection hidden="1"/>
    </xf>
    <xf numFmtId="0" fontId="2" fillId="34" borderId="0" xfId="0" applyNumberFormat="1" applyFont="1" applyFill="1" applyBorder="1" applyAlignment="1">
      <alignment horizontal="justify" vertical="center" wrapText="1"/>
    </xf>
    <xf numFmtId="0" fontId="2" fillId="34" borderId="0" xfId="0" applyFont="1" applyFill="1" applyBorder="1" applyAlignment="1">
      <alignment horizontal="justify" vertical="center" wrapText="1"/>
    </xf>
    <xf numFmtId="0" fontId="14" fillId="33" borderId="29" xfId="0" applyFont="1" applyFill="1" applyBorder="1" applyAlignment="1" applyProtection="1">
      <alignment horizontal="center"/>
      <protection hidden="1"/>
    </xf>
    <xf numFmtId="0" fontId="14" fillId="33" borderId="30" xfId="0" applyFont="1" applyFill="1" applyBorder="1" applyAlignment="1" applyProtection="1">
      <alignment horizontal="center"/>
      <protection hidden="1"/>
    </xf>
    <xf numFmtId="0" fontId="14" fillId="33" borderId="31" xfId="0" applyFont="1" applyFill="1" applyBorder="1" applyAlignment="1" applyProtection="1">
      <alignment horizontal="center"/>
      <protection hidden="1"/>
    </xf>
    <xf numFmtId="0" fontId="1" fillId="34" borderId="0" xfId="0" applyNumberFormat="1" applyFont="1" applyFill="1" applyBorder="1" applyAlignment="1">
      <alignment horizontal="justify" vertical="center"/>
    </xf>
    <xf numFmtId="9" fontId="2" fillId="36" borderId="27" xfId="0" applyNumberFormat="1" applyFont="1" applyFill="1" applyBorder="1" applyAlignment="1" applyProtection="1">
      <alignment horizontal="center" vertical="center"/>
      <protection locked="0"/>
    </xf>
    <xf numFmtId="0" fontId="2" fillId="32" borderId="0" xfId="0" applyFont="1" applyFill="1" applyBorder="1" applyAlignment="1" applyProtection="1">
      <alignment horizontal="center" vertical="center"/>
      <protection hidden="1"/>
    </xf>
    <xf numFmtId="0" fontId="14" fillId="32" borderId="0" xfId="0" applyNumberFormat="1" applyFont="1" applyFill="1" applyBorder="1" applyAlignment="1" applyProtection="1">
      <alignment horizontal="center" vertical="center"/>
      <protection locked="0"/>
    </xf>
    <xf numFmtId="0" fontId="2" fillId="32" borderId="0" xfId="0" applyNumberFormat="1" applyFont="1" applyFill="1" applyBorder="1" applyAlignment="1" applyProtection="1">
      <alignment horizontal="center" vertical="center"/>
      <protection locked="0"/>
    </xf>
    <xf numFmtId="9" fontId="2" fillId="35" borderId="32" xfId="57" applyNumberFormat="1" applyFont="1" applyFill="1" applyBorder="1" applyAlignment="1" applyProtection="1">
      <alignment horizontal="center"/>
      <protection locked="0"/>
    </xf>
    <xf numFmtId="9" fontId="1" fillId="34" borderId="32" xfId="57" applyNumberFormat="1" applyFont="1" applyFill="1" applyBorder="1" applyAlignment="1" applyProtection="1">
      <alignment horizontal="center"/>
      <protection locked="0"/>
    </xf>
    <xf numFmtId="9" fontId="17" fillId="32" borderId="0" xfId="0" applyNumberFormat="1" applyFont="1" applyFill="1" applyBorder="1" applyAlignment="1" applyProtection="1">
      <alignment horizontal="center" vertical="center"/>
      <protection locked="0"/>
    </xf>
    <xf numFmtId="9" fontId="17" fillId="32" borderId="20" xfId="0" applyNumberFormat="1" applyFont="1" applyFill="1" applyBorder="1" applyAlignment="1" applyProtection="1">
      <alignment horizontal="center" vertical="center"/>
      <protection locked="0"/>
    </xf>
    <xf numFmtId="0" fontId="19" fillId="32" borderId="0" xfId="0" applyFont="1" applyFill="1" applyBorder="1" applyAlignment="1" applyProtection="1">
      <alignment vertical="center"/>
      <protection hidden="1"/>
    </xf>
    <xf numFmtId="0" fontId="19" fillId="32" borderId="24" xfId="0" applyFont="1" applyFill="1" applyBorder="1" applyAlignment="1" applyProtection="1">
      <alignment vertical="center"/>
      <protection hidden="1"/>
    </xf>
    <xf numFmtId="185" fontId="20" fillId="32" borderId="24" xfId="0" applyNumberFormat="1" applyFont="1" applyFill="1" applyBorder="1" applyAlignment="1" applyProtection="1">
      <alignment horizontal="right" vertical="center" indent="1"/>
      <protection/>
    </xf>
    <xf numFmtId="0" fontId="19" fillId="32" borderId="0" xfId="0" applyFont="1" applyFill="1" applyAlignment="1" applyProtection="1">
      <alignment vertical="center"/>
      <protection hidden="1"/>
    </xf>
    <xf numFmtId="0" fontId="21" fillId="32" borderId="0" xfId="0" applyFont="1" applyFill="1" applyAlignment="1" applyProtection="1">
      <alignment vertical="center"/>
      <protection hidden="1"/>
    </xf>
    <xf numFmtId="186" fontId="21" fillId="32" borderId="0" xfId="0" applyNumberFormat="1" applyFont="1" applyFill="1" applyAlignment="1" applyProtection="1">
      <alignment vertical="center"/>
      <protection hidden="1"/>
    </xf>
    <xf numFmtId="0" fontId="17" fillId="32" borderId="0" xfId="0" applyFont="1" applyFill="1" applyAlignment="1" applyProtection="1">
      <alignment horizontal="left" vertical="center"/>
      <protection hidden="1"/>
    </xf>
    <xf numFmtId="186" fontId="17" fillId="32" borderId="0" xfId="0" applyNumberFormat="1" applyFont="1" applyFill="1" applyAlignment="1" applyProtection="1">
      <alignment vertical="center"/>
      <protection hidden="1"/>
    </xf>
    <xf numFmtId="186" fontId="17" fillId="32" borderId="0" xfId="0" applyNumberFormat="1" applyFont="1" applyFill="1" applyAlignment="1" applyProtection="1">
      <alignment horizontal="left" vertical="center"/>
      <protection hidden="1"/>
    </xf>
    <xf numFmtId="0" fontId="17" fillId="32" borderId="0" xfId="0" applyFont="1" applyFill="1" applyBorder="1" applyAlignment="1" applyProtection="1">
      <alignment horizontal="left" vertical="center"/>
      <protection hidden="1"/>
    </xf>
    <xf numFmtId="185" fontId="20" fillId="32" borderId="0" xfId="0" applyNumberFormat="1" applyFont="1" applyFill="1" applyBorder="1" applyAlignment="1" applyProtection="1">
      <alignment horizontal="right" vertical="center" indent="1"/>
      <protection/>
    </xf>
    <xf numFmtId="0" fontId="17" fillId="32" borderId="0" xfId="0" applyFont="1" applyFill="1" applyBorder="1" applyAlignment="1" applyProtection="1">
      <alignment vertical="center"/>
      <protection hidden="1"/>
    </xf>
    <xf numFmtId="185" fontId="19" fillId="32" borderId="24" xfId="0" applyNumberFormat="1" applyFont="1" applyFill="1" applyBorder="1" applyAlignment="1" applyProtection="1">
      <alignment horizontal="left" vertical="center" indent="1"/>
      <protection/>
    </xf>
    <xf numFmtId="186" fontId="19" fillId="32" borderId="0" xfId="0" applyNumberFormat="1" applyFont="1" applyFill="1" applyBorder="1" applyAlignment="1" applyProtection="1">
      <alignment vertical="center"/>
      <protection hidden="1"/>
    </xf>
    <xf numFmtId="185" fontId="20" fillId="32" borderId="24" xfId="0" applyNumberFormat="1" applyFont="1" applyFill="1" applyBorder="1" applyAlignment="1" applyProtection="1">
      <alignment horizontal="left" vertical="center" indent="1"/>
      <protection/>
    </xf>
    <xf numFmtId="185" fontId="20" fillId="32" borderId="0" xfId="0" applyNumberFormat="1" applyFont="1" applyFill="1" applyBorder="1" applyAlignment="1" applyProtection="1">
      <alignment horizontal="left" vertical="center" indent="1"/>
      <protection/>
    </xf>
    <xf numFmtId="185" fontId="19" fillId="32" borderId="0" xfId="0" applyNumberFormat="1" applyFont="1" applyFill="1" applyBorder="1" applyAlignment="1" applyProtection="1">
      <alignment horizontal="left" vertical="center" indent="1"/>
      <protection/>
    </xf>
    <xf numFmtId="188" fontId="19" fillId="32" borderId="0" xfId="0" applyNumberFormat="1" applyFont="1" applyFill="1" applyAlignment="1" applyProtection="1">
      <alignment vertical="center"/>
      <protection hidden="1"/>
    </xf>
    <xf numFmtId="0" fontId="17" fillId="32" borderId="24" xfId="0" applyFont="1" applyFill="1" applyBorder="1" applyAlignment="1" applyProtection="1">
      <alignment horizontal="left" vertical="center"/>
      <protection hidden="1"/>
    </xf>
    <xf numFmtId="0" fontId="2" fillId="37" borderId="29" xfId="0" applyNumberFormat="1" applyFont="1" applyFill="1" applyBorder="1" applyAlignment="1" applyProtection="1">
      <alignment horizontal="center" vertical="center"/>
      <protection locked="0"/>
    </xf>
    <xf numFmtId="0" fontId="2" fillId="37" borderId="30" xfId="0" applyNumberFormat="1" applyFont="1" applyFill="1" applyBorder="1" applyAlignment="1" applyProtection="1">
      <alignment horizontal="center" vertical="center"/>
      <protection locked="0"/>
    </xf>
    <xf numFmtId="0" fontId="2" fillId="37" borderId="31" xfId="0" applyNumberFormat="1" applyFont="1" applyFill="1" applyBorder="1" applyAlignment="1" applyProtection="1">
      <alignment horizontal="center" vertical="center"/>
      <protection locked="0"/>
    </xf>
    <xf numFmtId="186" fontId="2" fillId="37" borderId="29" xfId="0" applyNumberFormat="1" applyFont="1" applyFill="1" applyBorder="1" applyAlignment="1" applyProtection="1">
      <alignment horizontal="center" vertical="center"/>
      <protection locked="0"/>
    </xf>
    <xf numFmtId="186" fontId="2" fillId="33" borderId="29" xfId="0" applyNumberFormat="1" applyFont="1" applyFill="1" applyBorder="1" applyAlignment="1" applyProtection="1">
      <alignment horizontal="center" vertical="center"/>
      <protection locked="0"/>
    </xf>
    <xf numFmtId="186" fontId="2" fillId="37" borderId="30" xfId="0" applyNumberFormat="1" applyFont="1" applyFill="1" applyBorder="1" applyAlignment="1" applyProtection="1">
      <alignment horizontal="center" vertical="center"/>
      <protection locked="0"/>
    </xf>
    <xf numFmtId="186" fontId="2" fillId="33" borderId="30" xfId="0" applyNumberFormat="1" applyFont="1" applyFill="1" applyBorder="1" applyAlignment="1" applyProtection="1">
      <alignment horizontal="center" vertical="center"/>
      <protection locked="0"/>
    </xf>
    <xf numFmtId="186" fontId="2" fillId="37" borderId="31" xfId="0" applyNumberFormat="1" applyFont="1" applyFill="1" applyBorder="1" applyAlignment="1" applyProtection="1">
      <alignment horizontal="center" vertical="center"/>
      <protection locked="0"/>
    </xf>
    <xf numFmtId="0" fontId="2" fillId="33" borderId="25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1" fillId="34" borderId="0" xfId="0" applyFont="1" applyFill="1" applyBorder="1" applyAlignment="1">
      <alignment horizontal="center" wrapText="1"/>
    </xf>
    <xf numFmtId="0" fontId="4" fillId="33" borderId="0" xfId="0" applyFont="1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 vertical="center" wrapText="1"/>
      <protection hidden="1"/>
    </xf>
    <xf numFmtId="0" fontId="4" fillId="33" borderId="0" xfId="0" applyFont="1" applyFill="1" applyBorder="1" applyAlignment="1" applyProtection="1">
      <alignment vertical="top" wrapText="1"/>
      <protection hidden="1"/>
    </xf>
    <xf numFmtId="0" fontId="23" fillId="32" borderId="0" xfId="0" applyFont="1" applyFill="1" applyAlignment="1" applyProtection="1">
      <alignment vertical="center"/>
      <protection hidden="1"/>
    </xf>
    <xf numFmtId="0" fontId="17" fillId="32" borderId="0" xfId="0" applyFont="1" applyFill="1" applyAlignment="1" applyProtection="1">
      <alignment vertical="center"/>
      <protection locked="0"/>
    </xf>
    <xf numFmtId="0" fontId="17" fillId="32" borderId="0" xfId="0" applyFont="1" applyFill="1" applyAlignment="1" applyProtection="1">
      <alignment vertical="center"/>
      <protection/>
    </xf>
    <xf numFmtId="191" fontId="2" fillId="37" borderId="29" xfId="0" applyNumberFormat="1" applyFont="1" applyFill="1" applyBorder="1" applyAlignment="1" applyProtection="1">
      <alignment horizontal="center" vertical="center"/>
      <protection locked="0"/>
    </xf>
    <xf numFmtId="191" fontId="2" fillId="37" borderId="30" xfId="0" applyNumberFormat="1" applyFont="1" applyFill="1" applyBorder="1" applyAlignment="1" applyProtection="1">
      <alignment horizontal="center" vertical="center"/>
      <protection locked="0"/>
    </xf>
    <xf numFmtId="191" fontId="2" fillId="33" borderId="29" xfId="0" applyNumberFormat="1" applyFont="1" applyFill="1" applyBorder="1" applyAlignment="1" applyProtection="1">
      <alignment horizontal="center" vertical="center"/>
      <protection locked="0"/>
    </xf>
    <xf numFmtId="191" fontId="2" fillId="33" borderId="30" xfId="0" applyNumberFormat="1" applyFont="1" applyFill="1" applyBorder="1" applyAlignment="1" applyProtection="1">
      <alignment horizontal="center" vertical="center"/>
      <protection locked="0"/>
    </xf>
    <xf numFmtId="191" fontId="14" fillId="37" borderId="30" xfId="0" applyNumberFormat="1" applyFont="1" applyFill="1" applyBorder="1" applyAlignment="1" applyProtection="1">
      <alignment horizontal="center" vertical="center"/>
      <protection locked="0"/>
    </xf>
    <xf numFmtId="0" fontId="2" fillId="32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4" fillId="33" borderId="0" xfId="0" applyNumberFormat="1" applyFont="1" applyFill="1" applyBorder="1" applyAlignment="1" applyProtection="1">
      <alignment horizontal="center" vertical="top"/>
      <protection hidden="1"/>
    </xf>
    <xf numFmtId="0" fontId="4" fillId="33" borderId="0" xfId="0" applyNumberFormat="1" applyFont="1" applyFill="1" applyBorder="1" applyAlignment="1" applyProtection="1">
      <alignment horizontal="center" vertical="top" wrapText="1"/>
      <protection hidden="1"/>
    </xf>
    <xf numFmtId="0" fontId="2" fillId="33" borderId="20" xfId="0" applyNumberFormat="1" applyFont="1" applyFill="1" applyBorder="1" applyAlignment="1" applyProtection="1">
      <alignment vertical="center" wrapText="1"/>
      <protection hidden="1"/>
    </xf>
    <xf numFmtId="0" fontId="4" fillId="33" borderId="0" xfId="0" applyNumberFormat="1" applyFont="1" applyFill="1" applyBorder="1" applyAlignment="1" applyProtection="1">
      <alignment horizontal="left" vertical="center" indent="1"/>
      <protection hidden="1"/>
    </xf>
    <xf numFmtId="0" fontId="1" fillId="34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 applyProtection="1">
      <alignment horizontal="right" vertical="center"/>
      <protection hidden="1"/>
    </xf>
    <xf numFmtId="191" fontId="2" fillId="32" borderId="0" xfId="0" applyNumberFormat="1" applyFont="1" applyFill="1" applyBorder="1" applyAlignment="1" applyProtection="1">
      <alignment horizontal="center" vertical="center"/>
      <protection locked="0"/>
    </xf>
    <xf numFmtId="191" fontId="2" fillId="37" borderId="31" xfId="0" applyNumberFormat="1" applyFont="1" applyFill="1" applyBorder="1" applyAlignment="1" applyProtection="1">
      <alignment horizontal="center" vertical="center"/>
      <protection hidden="1"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0" fontId="4" fillId="33" borderId="10" xfId="0" applyNumberFormat="1" applyFont="1" applyFill="1" applyBorder="1" applyAlignment="1" applyProtection="1">
      <alignment horizontal="center" vertical="top" wrapText="1"/>
      <protection hidden="1"/>
    </xf>
    <xf numFmtId="0" fontId="4" fillId="33" borderId="0" xfId="0" applyNumberFormat="1" applyFont="1" applyFill="1" applyBorder="1" applyAlignment="1" applyProtection="1">
      <alignment horizontal="center" vertical="top" wrapText="1"/>
      <protection hidden="1"/>
    </xf>
    <xf numFmtId="0" fontId="2" fillId="37" borderId="28" xfId="0" applyFont="1" applyFill="1" applyBorder="1" applyAlignment="1" applyProtection="1">
      <alignment horizontal="center" vertical="center"/>
      <protection hidden="1"/>
    </xf>
    <xf numFmtId="0" fontId="2" fillId="37" borderId="26" xfId="0" applyFont="1" applyFill="1" applyBorder="1" applyAlignment="1" applyProtection="1">
      <alignment horizontal="center" vertical="center"/>
      <protection hidden="1"/>
    </xf>
    <xf numFmtId="0" fontId="2" fillId="37" borderId="33" xfId="0" applyFont="1" applyFill="1" applyBorder="1" applyAlignment="1" applyProtection="1">
      <alignment horizontal="center" vertical="center"/>
      <protection hidden="1"/>
    </xf>
    <xf numFmtId="0" fontId="4" fillId="32" borderId="28" xfId="0" applyFont="1" applyFill="1" applyBorder="1" applyAlignment="1" applyProtection="1">
      <alignment horizontal="center" vertical="center" wrapText="1"/>
      <protection locked="0"/>
    </xf>
    <xf numFmtId="0" fontId="4" fillId="32" borderId="26" xfId="0" applyFont="1" applyFill="1" applyBorder="1" applyAlignment="1" applyProtection="1">
      <alignment horizontal="center" vertical="center" wrapText="1"/>
      <protection locked="0"/>
    </xf>
    <xf numFmtId="0" fontId="4" fillId="32" borderId="33" xfId="0" applyFont="1" applyFill="1" applyBorder="1" applyAlignment="1" applyProtection="1">
      <alignment horizontal="center" vertical="center" wrapText="1"/>
      <protection locked="0"/>
    </xf>
    <xf numFmtId="0" fontId="2" fillId="33" borderId="34" xfId="0" applyFont="1" applyFill="1" applyBorder="1" applyAlignment="1" applyProtection="1">
      <alignment horizontal="left" wrapText="1"/>
      <protection locked="0"/>
    </xf>
    <xf numFmtId="0" fontId="2" fillId="33" borderId="35" xfId="0" applyFont="1" applyFill="1" applyBorder="1" applyAlignment="1" applyProtection="1">
      <alignment horizontal="left" wrapText="1"/>
      <protection locked="0"/>
    </xf>
    <xf numFmtId="0" fontId="2" fillId="33" borderId="36" xfId="0" applyFont="1" applyFill="1" applyBorder="1" applyAlignment="1" applyProtection="1">
      <alignment horizontal="left" wrapText="1"/>
      <protection locked="0"/>
    </xf>
    <xf numFmtId="0" fontId="2" fillId="33" borderId="37" xfId="0" applyFont="1" applyFill="1" applyBorder="1" applyAlignment="1" applyProtection="1">
      <alignment horizontal="left" wrapText="1" indent="1"/>
      <protection hidden="1"/>
    </xf>
    <xf numFmtId="0" fontId="2" fillId="33" borderId="38" xfId="0" applyFont="1" applyFill="1" applyBorder="1" applyAlignment="1" applyProtection="1">
      <alignment horizontal="left" wrapText="1" indent="1"/>
      <protection hidden="1"/>
    </xf>
    <xf numFmtId="0" fontId="2" fillId="33" borderId="39" xfId="0" applyFont="1" applyFill="1" applyBorder="1" applyAlignment="1" applyProtection="1">
      <alignment horizontal="left" wrapText="1" indent="1"/>
      <protection hidden="1"/>
    </xf>
    <xf numFmtId="0" fontId="2" fillId="33" borderId="40" xfId="0" applyFont="1" applyFill="1" applyBorder="1" applyAlignment="1" applyProtection="1">
      <alignment horizontal="left" wrapText="1" indent="1"/>
      <protection hidden="1"/>
    </xf>
    <xf numFmtId="0" fontId="2" fillId="33" borderId="41" xfId="0" applyFont="1" applyFill="1" applyBorder="1" applyAlignment="1" applyProtection="1">
      <alignment horizontal="left" wrapText="1" indent="1"/>
      <protection hidden="1"/>
    </xf>
    <xf numFmtId="0" fontId="2" fillId="33" borderId="42" xfId="0" applyFont="1" applyFill="1" applyBorder="1" applyAlignment="1" applyProtection="1">
      <alignment horizontal="left" wrapText="1" indent="1"/>
      <protection hidden="1"/>
    </xf>
    <xf numFmtId="0" fontId="2" fillId="38" borderId="31" xfId="0" applyNumberFormat="1" applyFont="1" applyFill="1" applyBorder="1" applyAlignment="1" applyProtection="1">
      <alignment horizontal="center"/>
      <protection/>
    </xf>
    <xf numFmtId="0" fontId="1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NumberFormat="1" applyFont="1" applyFill="1" applyBorder="1" applyAlignment="1" applyProtection="1">
      <alignment horizontal="center" vertical="top"/>
      <protection hidden="1"/>
    </xf>
    <xf numFmtId="0" fontId="2" fillId="33" borderId="30" xfId="0" applyFont="1" applyFill="1" applyBorder="1" applyAlignment="1" applyProtection="1">
      <alignment/>
      <protection locked="0"/>
    </xf>
    <xf numFmtId="3" fontId="2" fillId="33" borderId="30" xfId="0" applyNumberFormat="1" applyFont="1" applyFill="1" applyBorder="1" applyAlignment="1" applyProtection="1">
      <alignment horizontal="center"/>
      <protection locked="0"/>
    </xf>
    <xf numFmtId="0" fontId="2" fillId="38" borderId="30" xfId="0" applyNumberFormat="1" applyFont="1" applyFill="1" applyBorder="1" applyAlignment="1" applyProtection="1">
      <alignment horizontal="center"/>
      <protection/>
    </xf>
    <xf numFmtId="0" fontId="2" fillId="33" borderId="31" xfId="0" applyFont="1" applyFill="1" applyBorder="1" applyAlignment="1" applyProtection="1">
      <alignment horizontal="left" wrapText="1"/>
      <protection hidden="1"/>
    </xf>
    <xf numFmtId="172" fontId="2" fillId="33" borderId="31" xfId="0" applyNumberFormat="1" applyFont="1" applyFill="1" applyBorder="1" applyAlignment="1" applyProtection="1">
      <alignment horizontal="center"/>
      <protection hidden="1"/>
    </xf>
    <xf numFmtId="191" fontId="2" fillId="38" borderId="31" xfId="0" applyNumberFormat="1" applyFont="1" applyFill="1" applyBorder="1" applyAlignment="1" applyProtection="1">
      <alignment horizontal="center"/>
      <protection locked="0"/>
    </xf>
    <xf numFmtId="191" fontId="2" fillId="33" borderId="31" xfId="0" applyNumberFormat="1" applyFont="1" applyFill="1" applyBorder="1" applyAlignment="1" applyProtection="1">
      <alignment horizontal="center"/>
      <protection locked="0"/>
    </xf>
    <xf numFmtId="0" fontId="2" fillId="33" borderId="29" xfId="0" applyFont="1" applyFill="1" applyBorder="1" applyAlignment="1" applyProtection="1">
      <alignment horizontal="left" wrapText="1"/>
      <protection locked="0"/>
    </xf>
    <xf numFmtId="172" fontId="2" fillId="33" borderId="29" xfId="0" applyNumberFormat="1" applyFont="1" applyFill="1" applyBorder="1" applyAlignment="1" applyProtection="1">
      <alignment horizontal="center" wrapText="1"/>
      <protection locked="0"/>
    </xf>
    <xf numFmtId="191" fontId="2" fillId="38" borderId="29" xfId="0" applyNumberFormat="1" applyFont="1" applyFill="1" applyBorder="1" applyAlignment="1" applyProtection="1">
      <alignment horizontal="center"/>
      <protection locked="0"/>
    </xf>
    <xf numFmtId="191" fontId="2" fillId="33" borderId="29" xfId="0" applyNumberFormat="1" applyFont="1" applyFill="1" applyBorder="1" applyAlignment="1" applyProtection="1">
      <alignment horizontal="center"/>
      <protection locked="0"/>
    </xf>
    <xf numFmtId="49" fontId="4" fillId="32" borderId="28" xfId="0" applyNumberFormat="1" applyFont="1" applyFill="1" applyBorder="1" applyAlignment="1" applyProtection="1">
      <alignment horizontal="center" vertical="center" wrapText="1"/>
      <protection locked="0"/>
    </xf>
    <xf numFmtId="49" fontId="4" fillId="32" borderId="26" xfId="0" applyNumberFormat="1" applyFont="1" applyFill="1" applyBorder="1" applyAlignment="1" applyProtection="1">
      <alignment horizontal="center" vertical="center" wrapText="1"/>
      <protection locked="0"/>
    </xf>
    <xf numFmtId="49" fontId="4" fillId="32" borderId="33" xfId="0" applyNumberFormat="1" applyFont="1" applyFill="1" applyBorder="1" applyAlignment="1" applyProtection="1">
      <alignment horizontal="center" vertical="center" wrapText="1"/>
      <protection locked="0"/>
    </xf>
    <xf numFmtId="3" fontId="4" fillId="32" borderId="28" xfId="0" applyNumberFormat="1" applyFont="1" applyFill="1" applyBorder="1" applyAlignment="1" applyProtection="1">
      <alignment horizontal="center" vertical="center"/>
      <protection locked="0"/>
    </xf>
    <xf numFmtId="3" fontId="4" fillId="32" borderId="26" xfId="0" applyNumberFormat="1" applyFont="1" applyFill="1" applyBorder="1" applyAlignment="1" applyProtection="1">
      <alignment horizontal="center" vertical="center"/>
      <protection locked="0"/>
    </xf>
    <xf numFmtId="3" fontId="4" fillId="32" borderId="33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 applyProtection="1">
      <alignment horizontal="center" vertical="center" wrapText="1"/>
      <protection hidden="1"/>
    </xf>
    <xf numFmtId="0" fontId="4" fillId="33" borderId="20" xfId="0" applyFont="1" applyFill="1" applyBorder="1" applyAlignment="1" applyProtection="1">
      <alignment horizontal="right"/>
      <protection hidden="1"/>
    </xf>
    <xf numFmtId="0" fontId="2" fillId="37" borderId="28" xfId="0" applyFont="1" applyFill="1" applyBorder="1" applyAlignment="1" applyProtection="1">
      <alignment horizontal="center" vertical="center" wrapText="1" shrinkToFit="1"/>
      <protection hidden="1"/>
    </xf>
    <xf numFmtId="0" fontId="2" fillId="37" borderId="26" xfId="0" applyFont="1" applyFill="1" applyBorder="1" applyAlignment="1" applyProtection="1">
      <alignment horizontal="center" vertical="center" wrapText="1" shrinkToFit="1"/>
      <protection hidden="1"/>
    </xf>
    <xf numFmtId="0" fontId="2" fillId="37" borderId="33" xfId="0" applyFont="1" applyFill="1" applyBorder="1" applyAlignment="1" applyProtection="1">
      <alignment horizontal="center" vertical="center" wrapText="1" shrinkToFit="1"/>
      <protection hidden="1"/>
    </xf>
    <xf numFmtId="190" fontId="1" fillId="33" borderId="20" xfId="0" applyNumberFormat="1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hidden="1"/>
    </xf>
    <xf numFmtId="0" fontId="2" fillId="33" borderId="27" xfId="0" applyFont="1" applyFill="1" applyBorder="1" applyAlignment="1" applyProtection="1">
      <alignment horizontal="left" vertical="center" wrapText="1"/>
      <protection hidden="1"/>
    </xf>
    <xf numFmtId="0" fontId="2" fillId="33" borderId="28" xfId="0" applyFont="1" applyFill="1" applyBorder="1" applyAlignment="1" applyProtection="1">
      <alignment horizontal="center" vertical="center"/>
      <protection hidden="1"/>
    </xf>
    <xf numFmtId="0" fontId="2" fillId="33" borderId="26" xfId="0" applyFont="1" applyFill="1" applyBorder="1" applyAlignment="1" applyProtection="1">
      <alignment horizontal="center" vertical="center"/>
      <protection hidden="1"/>
    </xf>
    <xf numFmtId="0" fontId="2" fillId="33" borderId="33" xfId="0" applyFont="1" applyFill="1" applyBorder="1" applyAlignment="1" applyProtection="1">
      <alignment horizontal="center" vertical="center"/>
      <protection hidden="1"/>
    </xf>
    <xf numFmtId="0" fontId="2" fillId="33" borderId="22" xfId="0" applyFont="1" applyFill="1" applyBorder="1" applyAlignment="1" applyProtection="1">
      <alignment horizontal="left" vertical="center" wrapText="1"/>
      <protection hidden="1"/>
    </xf>
    <xf numFmtId="0" fontId="2" fillId="33" borderId="10" xfId="0" applyFont="1" applyFill="1" applyBorder="1" applyAlignment="1" applyProtection="1">
      <alignment horizontal="left" vertical="center" wrapText="1"/>
      <protection hidden="1"/>
    </xf>
    <xf numFmtId="0" fontId="2" fillId="33" borderId="23" xfId="0" applyFont="1" applyFill="1" applyBorder="1" applyAlignment="1" applyProtection="1">
      <alignment horizontal="left" vertical="center" wrapText="1"/>
      <protection hidden="1"/>
    </xf>
    <xf numFmtId="0" fontId="2" fillId="33" borderId="24" xfId="0" applyFont="1" applyFill="1" applyBorder="1" applyAlignment="1" applyProtection="1">
      <alignment horizontal="left" vertical="center" wrapText="1"/>
      <protection hidden="1"/>
    </xf>
    <xf numFmtId="0" fontId="2" fillId="33" borderId="0" xfId="0" applyFont="1" applyFill="1" applyBorder="1" applyAlignment="1" applyProtection="1">
      <alignment horizontal="left" vertical="center" wrapText="1"/>
      <protection hidden="1"/>
    </xf>
    <xf numFmtId="0" fontId="2" fillId="33" borderId="25" xfId="0" applyFont="1" applyFill="1" applyBorder="1" applyAlignment="1" applyProtection="1">
      <alignment horizontal="left" vertical="center" wrapText="1"/>
      <protection hidden="1"/>
    </xf>
    <xf numFmtId="0" fontId="2" fillId="33" borderId="19" xfId="0" applyFont="1" applyFill="1" applyBorder="1" applyAlignment="1" applyProtection="1">
      <alignment horizontal="left" vertical="center" wrapText="1"/>
      <protection hidden="1"/>
    </xf>
    <xf numFmtId="0" fontId="2" fillId="33" borderId="20" xfId="0" applyFont="1" applyFill="1" applyBorder="1" applyAlignment="1" applyProtection="1">
      <alignment horizontal="left" vertical="center" wrapText="1"/>
      <protection hidden="1"/>
    </xf>
    <xf numFmtId="0" fontId="2" fillId="33" borderId="21" xfId="0" applyFont="1" applyFill="1" applyBorder="1" applyAlignment="1" applyProtection="1">
      <alignment horizontal="left" vertical="center" wrapText="1"/>
      <protection hidden="1"/>
    </xf>
    <xf numFmtId="0" fontId="2" fillId="33" borderId="30" xfId="0" applyFont="1" applyFill="1" applyBorder="1" applyAlignment="1" applyProtection="1">
      <alignment wrapText="1"/>
      <protection locked="0"/>
    </xf>
    <xf numFmtId="186" fontId="2" fillId="33" borderId="30" xfId="0" applyNumberFormat="1" applyFont="1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 horizontal="center" vertical="center"/>
      <protection locked="0"/>
    </xf>
    <xf numFmtId="9" fontId="2" fillId="33" borderId="30" xfId="0" applyNumberFormat="1" applyFont="1" applyFill="1" applyBorder="1" applyAlignment="1" applyProtection="1">
      <alignment horizontal="center"/>
      <protection hidden="1"/>
    </xf>
    <xf numFmtId="3" fontId="2" fillId="33" borderId="31" xfId="0" applyNumberFormat="1" applyFont="1" applyFill="1" applyBorder="1" applyAlignment="1" applyProtection="1">
      <alignment horizontal="center"/>
      <protection locked="0"/>
    </xf>
    <xf numFmtId="0" fontId="14" fillId="36" borderId="27" xfId="0" applyFont="1" applyFill="1" applyBorder="1" applyAlignment="1" applyProtection="1">
      <alignment horizontal="center" vertical="center" wrapText="1"/>
      <protection hidden="1"/>
    </xf>
    <xf numFmtId="0" fontId="14" fillId="36" borderId="10" xfId="0" applyFont="1" applyFill="1" applyBorder="1" applyAlignment="1" applyProtection="1">
      <alignment horizontal="center" vertical="center" wrapText="1"/>
      <protection hidden="1"/>
    </xf>
    <xf numFmtId="0" fontId="14" fillId="36" borderId="0" xfId="0" applyFont="1" applyFill="1" applyBorder="1" applyAlignment="1" applyProtection="1">
      <alignment horizontal="center" vertical="center" wrapText="1"/>
      <protection hidden="1"/>
    </xf>
    <xf numFmtId="0" fontId="14" fillId="36" borderId="20" xfId="0" applyFont="1" applyFill="1" applyBorder="1" applyAlignment="1" applyProtection="1">
      <alignment horizontal="center" vertical="center" wrapText="1"/>
      <protection hidden="1"/>
    </xf>
    <xf numFmtId="0" fontId="2" fillId="38" borderId="27" xfId="0" applyFont="1" applyFill="1" applyBorder="1" applyAlignment="1" applyProtection="1">
      <alignment horizontal="center" vertical="center" wrapText="1"/>
      <protection hidden="1"/>
    </xf>
    <xf numFmtId="0" fontId="2" fillId="36" borderId="28" xfId="0" applyFont="1" applyFill="1" applyBorder="1" applyAlignment="1" applyProtection="1">
      <alignment horizontal="center" vertical="center"/>
      <protection hidden="1"/>
    </xf>
    <xf numFmtId="0" fontId="2" fillId="36" borderId="26" xfId="0" applyFont="1" applyFill="1" applyBorder="1" applyAlignment="1" applyProtection="1">
      <alignment horizontal="center" vertical="center"/>
      <protection hidden="1"/>
    </xf>
    <xf numFmtId="0" fontId="2" fillId="36" borderId="33" xfId="0" applyFont="1" applyFill="1" applyBorder="1" applyAlignment="1" applyProtection="1">
      <alignment horizontal="center" vertical="center"/>
      <protection hidden="1"/>
    </xf>
    <xf numFmtId="0" fontId="14" fillId="36" borderId="28" xfId="0" applyFont="1" applyFill="1" applyBorder="1" applyAlignment="1" applyProtection="1">
      <alignment horizontal="center" vertical="center"/>
      <protection hidden="1"/>
    </xf>
    <xf numFmtId="0" fontId="14" fillId="36" borderId="26" xfId="0" applyFont="1" applyFill="1" applyBorder="1" applyAlignment="1" applyProtection="1">
      <alignment horizontal="center" vertical="center"/>
      <protection hidden="1"/>
    </xf>
    <xf numFmtId="0" fontId="14" fillId="36" borderId="33" xfId="0" applyFont="1" applyFill="1" applyBorder="1" applyAlignment="1" applyProtection="1">
      <alignment horizontal="center" vertical="center"/>
      <protection hidden="1"/>
    </xf>
    <xf numFmtId="191" fontId="2" fillId="37" borderId="30" xfId="0" applyNumberFormat="1" applyFont="1" applyFill="1" applyBorder="1" applyAlignment="1" applyProtection="1">
      <alignment horizontal="center" vertical="center"/>
      <protection locked="0"/>
    </xf>
    <xf numFmtId="191" fontId="2" fillId="37" borderId="31" xfId="0" applyNumberFormat="1" applyFont="1" applyFill="1" applyBorder="1" applyAlignment="1" applyProtection="1">
      <alignment horizontal="center" vertical="center"/>
      <protection locked="0"/>
    </xf>
    <xf numFmtId="0" fontId="2" fillId="37" borderId="43" xfId="0" applyFont="1" applyFill="1" applyBorder="1" applyAlignment="1" applyProtection="1">
      <alignment horizontal="center" vertical="center" wrapText="1"/>
      <protection hidden="1"/>
    </xf>
    <xf numFmtId="0" fontId="2" fillId="37" borderId="27" xfId="0" applyFont="1" applyFill="1" applyBorder="1" applyAlignment="1" applyProtection="1">
      <alignment horizontal="center" vertical="center" wrapText="1"/>
      <protection hidden="1"/>
    </xf>
    <xf numFmtId="0" fontId="2" fillId="37" borderId="22" xfId="0" applyFont="1" applyFill="1" applyBorder="1" applyAlignment="1" applyProtection="1">
      <alignment horizontal="center" vertical="center" wrapText="1"/>
      <protection hidden="1"/>
    </xf>
    <xf numFmtId="0" fontId="2" fillId="37" borderId="10" xfId="0" applyFont="1" applyFill="1" applyBorder="1" applyAlignment="1" applyProtection="1">
      <alignment horizontal="center" vertical="center" wrapText="1"/>
      <protection hidden="1"/>
    </xf>
    <xf numFmtId="0" fontId="2" fillId="37" borderId="23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2" fillId="37" borderId="0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2" fillId="37" borderId="19" xfId="0" applyFont="1" applyFill="1" applyBorder="1" applyAlignment="1" applyProtection="1">
      <alignment horizontal="center" vertical="center" wrapText="1"/>
      <protection hidden="1"/>
    </xf>
    <xf numFmtId="0" fontId="2" fillId="37" borderId="20" xfId="0" applyFont="1" applyFill="1" applyBorder="1" applyAlignment="1" applyProtection="1">
      <alignment horizontal="center" vertical="center" wrapText="1"/>
      <protection hidden="1"/>
    </xf>
    <xf numFmtId="0" fontId="2" fillId="37" borderId="21" xfId="0" applyFont="1" applyFill="1" applyBorder="1" applyAlignment="1" applyProtection="1">
      <alignment horizontal="center" vertical="center" wrapText="1"/>
      <protection hidden="1"/>
    </xf>
    <xf numFmtId="0" fontId="11" fillId="32" borderId="27" xfId="0" applyNumberFormat="1" applyFont="1" applyFill="1" applyBorder="1" applyAlignment="1" applyProtection="1">
      <alignment horizontal="center" vertical="center"/>
      <protection hidden="1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12" fillId="33" borderId="28" xfId="0" applyFont="1" applyFill="1" applyBorder="1" applyAlignment="1" applyProtection="1">
      <alignment horizontal="center" vertical="center"/>
      <protection hidden="1"/>
    </xf>
    <xf numFmtId="0" fontId="12" fillId="33" borderId="26" xfId="0" applyFont="1" applyFill="1" applyBorder="1" applyAlignment="1" applyProtection="1">
      <alignment horizontal="center" vertical="center"/>
      <protection hidden="1"/>
    </xf>
    <xf numFmtId="0" fontId="12" fillId="33" borderId="33" xfId="0" applyFont="1" applyFill="1" applyBorder="1" applyAlignment="1" applyProtection="1">
      <alignment horizontal="center" vertical="center"/>
      <protection hidden="1"/>
    </xf>
    <xf numFmtId="0" fontId="2" fillId="33" borderId="22" xfId="0" applyFont="1" applyFill="1" applyBorder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 hidden="1"/>
    </xf>
    <xf numFmtId="0" fontId="2" fillId="33" borderId="23" xfId="0" applyFont="1" applyFill="1" applyBorder="1" applyAlignment="1" applyProtection="1">
      <alignment horizontal="center" vertical="center"/>
      <protection hidden="1"/>
    </xf>
    <xf numFmtId="0" fontId="2" fillId="33" borderId="19" xfId="0" applyFont="1" applyFill="1" applyBorder="1" applyAlignment="1" applyProtection="1">
      <alignment horizontal="center" vertical="center"/>
      <protection hidden="1"/>
    </xf>
    <xf numFmtId="0" fontId="2" fillId="33" borderId="20" xfId="0" applyFont="1" applyFill="1" applyBorder="1" applyAlignment="1" applyProtection="1">
      <alignment horizontal="center" vertical="center"/>
      <protection hidden="1"/>
    </xf>
    <xf numFmtId="0" fontId="2" fillId="33" borderId="21" xfId="0" applyFont="1" applyFill="1" applyBorder="1" applyAlignment="1" applyProtection="1">
      <alignment horizontal="center" vertical="center"/>
      <protection hidden="1"/>
    </xf>
    <xf numFmtId="0" fontId="4" fillId="33" borderId="26" xfId="0" applyFont="1" applyFill="1" applyBorder="1" applyAlignment="1" applyProtection="1">
      <alignment horizontal="center" vertical="top"/>
      <protection locked="0"/>
    </xf>
    <xf numFmtId="0" fontId="7" fillId="33" borderId="0" xfId="0" applyFont="1" applyFill="1" applyBorder="1" applyAlignment="1" applyProtection="1">
      <alignment horizontal="right" vertical="center"/>
      <protection hidden="1"/>
    </xf>
    <xf numFmtId="0" fontId="1" fillId="33" borderId="20" xfId="0" applyFont="1" applyFill="1" applyBorder="1" applyAlignment="1" applyProtection="1">
      <alignment horizontal="left" vertical="center"/>
      <protection locked="0"/>
    </xf>
    <xf numFmtId="0" fontId="2" fillId="33" borderId="22" xfId="0" applyFont="1" applyFill="1" applyBorder="1" applyAlignment="1" applyProtection="1">
      <alignment horizontal="center" vertical="top" wrapText="1"/>
      <protection hidden="1"/>
    </xf>
    <xf numFmtId="0" fontId="2" fillId="33" borderId="10" xfId="0" applyFont="1" applyFill="1" applyBorder="1" applyAlignment="1" applyProtection="1">
      <alignment horizontal="center" vertical="top" wrapText="1"/>
      <protection hidden="1"/>
    </xf>
    <xf numFmtId="0" fontId="2" fillId="33" borderId="23" xfId="0" applyFont="1" applyFill="1" applyBorder="1" applyAlignment="1" applyProtection="1">
      <alignment horizontal="center" vertical="top" wrapText="1"/>
      <protection hidden="1"/>
    </xf>
    <xf numFmtId="0" fontId="2" fillId="33" borderId="24" xfId="0" applyFont="1" applyFill="1" applyBorder="1" applyAlignment="1" applyProtection="1">
      <alignment horizontal="center" vertical="top" wrapText="1"/>
      <protection hidden="1"/>
    </xf>
    <xf numFmtId="0" fontId="2" fillId="33" borderId="0" xfId="0" applyFont="1" applyFill="1" applyBorder="1" applyAlignment="1" applyProtection="1">
      <alignment horizontal="center" vertical="top" wrapText="1"/>
      <protection hidden="1"/>
    </xf>
    <xf numFmtId="0" fontId="2" fillId="33" borderId="25" xfId="0" applyFont="1" applyFill="1" applyBorder="1" applyAlignment="1" applyProtection="1">
      <alignment horizontal="center" vertical="top" wrapText="1"/>
      <protection hidden="1"/>
    </xf>
    <xf numFmtId="0" fontId="2" fillId="33" borderId="19" xfId="0" applyFont="1" applyFill="1" applyBorder="1" applyAlignment="1" applyProtection="1">
      <alignment horizontal="center" vertical="top" wrapText="1"/>
      <protection hidden="1"/>
    </xf>
    <xf numFmtId="0" fontId="2" fillId="33" borderId="20" xfId="0" applyFont="1" applyFill="1" applyBorder="1" applyAlignment="1" applyProtection="1">
      <alignment horizontal="center" vertical="top" wrapText="1"/>
      <protection hidden="1"/>
    </xf>
    <xf numFmtId="0" fontId="2" fillId="33" borderId="21" xfId="0" applyFont="1" applyFill="1" applyBorder="1" applyAlignment="1" applyProtection="1">
      <alignment horizontal="center" vertical="top" wrapText="1"/>
      <protection hidden="1"/>
    </xf>
    <xf numFmtId="0" fontId="22" fillId="32" borderId="0" xfId="0" applyFont="1" applyFill="1" applyBorder="1" applyAlignment="1" applyProtection="1">
      <alignment horizontal="center" vertical="center"/>
      <protection hidden="1"/>
    </xf>
    <xf numFmtId="0" fontId="5" fillId="32" borderId="17" xfId="42" applyFill="1" applyBorder="1" applyAlignment="1" applyProtection="1">
      <alignment horizontal="left" vertical="center"/>
      <protection hidden="1"/>
    </xf>
    <xf numFmtId="0" fontId="9" fillId="33" borderId="28" xfId="0" applyFont="1" applyFill="1" applyBorder="1" applyAlignment="1" applyProtection="1">
      <alignment horizontal="center" vertical="center"/>
      <protection hidden="1"/>
    </xf>
    <xf numFmtId="0" fontId="9" fillId="33" borderId="26" xfId="0" applyFont="1" applyFill="1" applyBorder="1" applyAlignment="1" applyProtection="1">
      <alignment horizontal="center" vertical="center"/>
      <protection hidden="1"/>
    </xf>
    <xf numFmtId="0" fontId="9" fillId="33" borderId="33" xfId="0" applyFont="1" applyFill="1" applyBorder="1" applyAlignment="1" applyProtection="1">
      <alignment horizontal="center" vertical="center"/>
      <protection hidden="1"/>
    </xf>
    <xf numFmtId="0" fontId="7" fillId="33" borderId="24" xfId="0" applyFont="1" applyFill="1" applyBorder="1" applyAlignment="1" applyProtection="1">
      <alignment horizontal="center" vertical="center" wrapText="1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7" fillId="33" borderId="25" xfId="0" applyFont="1" applyFill="1" applyBorder="1" applyAlignment="1" applyProtection="1">
      <alignment horizontal="center" vertical="center"/>
      <protection hidden="1"/>
    </xf>
    <xf numFmtId="0" fontId="7" fillId="33" borderId="2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33" borderId="20" xfId="0" applyFont="1" applyFill="1" applyBorder="1" applyAlignment="1" applyProtection="1">
      <alignment horizontal="center" vertical="center"/>
      <protection locked="0"/>
    </xf>
    <xf numFmtId="172" fontId="2" fillId="33" borderId="29" xfId="0" applyNumberFormat="1" applyFont="1" applyFill="1" applyBorder="1" applyAlignment="1" applyProtection="1">
      <alignment horizontal="center" wrapText="1"/>
      <protection hidden="1"/>
    </xf>
    <xf numFmtId="0" fontId="1" fillId="33" borderId="27" xfId="0" applyFont="1" applyFill="1" applyBorder="1" applyAlignment="1" applyProtection="1">
      <alignment horizontal="center" vertical="center"/>
      <protection locked="0"/>
    </xf>
    <xf numFmtId="0" fontId="1" fillId="33" borderId="27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2" fillId="37" borderId="27" xfId="0" applyFont="1" applyFill="1" applyBorder="1" applyAlignment="1" applyProtection="1">
      <alignment horizontal="center" vertical="center"/>
      <protection hidden="1"/>
    </xf>
    <xf numFmtId="0" fontId="4" fillId="32" borderId="27" xfId="0" applyFont="1" applyFill="1" applyBorder="1" applyAlignment="1" applyProtection="1">
      <alignment horizontal="center" vertical="center" wrapText="1"/>
      <protection locked="0"/>
    </xf>
    <xf numFmtId="0" fontId="2" fillId="33" borderId="34" xfId="0" applyFont="1" applyFill="1" applyBorder="1" applyAlignment="1" applyProtection="1">
      <alignment horizontal="left" wrapText="1"/>
      <protection hidden="1"/>
    </xf>
    <xf numFmtId="0" fontId="2" fillId="33" borderId="35" xfId="0" applyFont="1" applyFill="1" applyBorder="1" applyAlignment="1" applyProtection="1">
      <alignment horizontal="left" wrapText="1"/>
      <protection hidden="1"/>
    </xf>
    <xf numFmtId="0" fontId="2" fillId="33" borderId="36" xfId="0" applyFont="1" applyFill="1" applyBorder="1" applyAlignment="1" applyProtection="1">
      <alignment horizontal="left" wrapText="1"/>
      <protection hidden="1"/>
    </xf>
    <xf numFmtId="0" fontId="1" fillId="33" borderId="28" xfId="0" applyFont="1" applyFill="1" applyBorder="1" applyAlignment="1" applyProtection="1">
      <alignment horizontal="center" vertical="center" wrapText="1"/>
      <protection hidden="1"/>
    </xf>
    <xf numFmtId="0" fontId="1" fillId="33" borderId="26" xfId="0" applyFont="1" applyFill="1" applyBorder="1" applyAlignment="1" applyProtection="1">
      <alignment horizontal="center" vertical="center" wrapText="1"/>
      <protection hidden="1"/>
    </xf>
    <xf numFmtId="0" fontId="1" fillId="33" borderId="33" xfId="0" applyFont="1" applyFill="1" applyBorder="1" applyAlignment="1" applyProtection="1">
      <alignment horizontal="center" vertical="center" wrapText="1"/>
      <protection hidden="1"/>
    </xf>
    <xf numFmtId="0" fontId="11" fillId="32" borderId="27" xfId="0" applyFont="1" applyFill="1" applyBorder="1" applyAlignment="1" applyProtection="1">
      <alignment horizontal="center" vertical="center"/>
      <protection hidden="1"/>
    </xf>
    <xf numFmtId="0" fontId="1" fillId="33" borderId="19" xfId="0" applyFont="1" applyFill="1" applyBorder="1" applyAlignment="1" applyProtection="1">
      <alignment horizontal="center" vertical="center"/>
      <protection locked="0"/>
    </xf>
    <xf numFmtId="0" fontId="1" fillId="33" borderId="20" xfId="0" applyFont="1" applyFill="1" applyBorder="1" applyAlignment="1" applyProtection="1">
      <alignment horizontal="center" vertical="center"/>
      <protection locked="0"/>
    </xf>
    <xf numFmtId="0" fontId="1" fillId="33" borderId="20" xfId="0" applyFont="1" applyFill="1" applyBorder="1" applyAlignment="1" applyProtection="1">
      <alignment horizontal="left" vertical="center" indent="1"/>
      <protection locked="0"/>
    </xf>
    <xf numFmtId="0" fontId="1" fillId="33" borderId="26" xfId="0" applyFont="1" applyFill="1" applyBorder="1" applyAlignment="1" applyProtection="1">
      <alignment horizontal="left" vertical="center"/>
      <protection locked="0"/>
    </xf>
    <xf numFmtId="0" fontId="2" fillId="33" borderId="37" xfId="0" applyFont="1" applyFill="1" applyBorder="1" applyAlignment="1" applyProtection="1">
      <alignment horizontal="left" wrapText="1"/>
      <protection hidden="1"/>
    </xf>
    <xf numFmtId="0" fontId="2" fillId="33" borderId="38" xfId="0" applyFont="1" applyFill="1" applyBorder="1" applyAlignment="1" applyProtection="1">
      <alignment horizontal="left" wrapText="1"/>
      <protection hidden="1"/>
    </xf>
    <xf numFmtId="0" fontId="2" fillId="33" borderId="39" xfId="0" applyFont="1" applyFill="1" applyBorder="1" applyAlignment="1" applyProtection="1">
      <alignment horizontal="left" wrapText="1"/>
      <protection hidden="1"/>
    </xf>
    <xf numFmtId="186" fontId="2" fillId="33" borderId="29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left" vertical="center" wrapText="1" indent="1"/>
      <protection hidden="1"/>
    </xf>
    <xf numFmtId="49" fontId="2" fillId="33" borderId="31" xfId="0" applyNumberFormat="1" applyFont="1" applyFill="1" applyBorder="1" applyAlignment="1" applyProtection="1">
      <alignment horizontal="center" wrapText="1"/>
      <protection hidden="1"/>
    </xf>
    <xf numFmtId="186" fontId="2" fillId="33" borderId="31" xfId="0" applyNumberFormat="1" applyFont="1" applyFill="1" applyBorder="1" applyAlignment="1" applyProtection="1">
      <alignment horizontal="center"/>
      <protection locked="0"/>
    </xf>
    <xf numFmtId="0" fontId="2" fillId="33" borderId="40" xfId="0" applyFont="1" applyFill="1" applyBorder="1" applyAlignment="1" applyProtection="1">
      <alignment horizontal="left" wrapText="1"/>
      <protection hidden="1"/>
    </xf>
    <xf numFmtId="0" fontId="2" fillId="33" borderId="41" xfId="0" applyFont="1" applyFill="1" applyBorder="1" applyAlignment="1" applyProtection="1">
      <alignment horizontal="left" wrapText="1"/>
      <protection hidden="1"/>
    </xf>
    <xf numFmtId="0" fontId="2" fillId="33" borderId="42" xfId="0" applyFont="1" applyFill="1" applyBorder="1" applyAlignment="1" applyProtection="1">
      <alignment horizontal="left" wrapText="1"/>
      <protection hidden="1"/>
    </xf>
    <xf numFmtId="172" fontId="2" fillId="33" borderId="30" xfId="0" applyNumberFormat="1" applyFont="1" applyFill="1" applyBorder="1" applyAlignment="1" applyProtection="1">
      <alignment horizontal="center" wrapText="1"/>
      <protection hidden="1"/>
    </xf>
    <xf numFmtId="186" fontId="2" fillId="33" borderId="30" xfId="0" applyNumberFormat="1" applyFont="1" applyFill="1" applyBorder="1" applyAlignment="1" applyProtection="1">
      <alignment horizontal="center"/>
      <protection locked="0"/>
    </xf>
    <xf numFmtId="0" fontId="2" fillId="38" borderId="22" xfId="0" applyFont="1" applyFill="1" applyBorder="1" applyAlignment="1" applyProtection="1">
      <alignment horizontal="center" vertical="center" wrapText="1"/>
      <protection hidden="1"/>
    </xf>
    <xf numFmtId="0" fontId="2" fillId="38" borderId="10" xfId="0" applyFont="1" applyFill="1" applyBorder="1" applyAlignment="1" applyProtection="1">
      <alignment horizontal="center" vertical="center" wrapText="1"/>
      <protection hidden="1"/>
    </xf>
    <xf numFmtId="0" fontId="2" fillId="38" borderId="23" xfId="0" applyFont="1" applyFill="1" applyBorder="1" applyAlignment="1" applyProtection="1">
      <alignment horizontal="center" vertical="center" wrapText="1"/>
      <protection hidden="1"/>
    </xf>
    <xf numFmtId="0" fontId="2" fillId="38" borderId="19" xfId="0" applyFont="1" applyFill="1" applyBorder="1" applyAlignment="1" applyProtection="1">
      <alignment horizontal="center" vertical="center" wrapText="1"/>
      <protection hidden="1"/>
    </xf>
    <xf numFmtId="0" fontId="2" fillId="38" borderId="20" xfId="0" applyFont="1" applyFill="1" applyBorder="1" applyAlignment="1" applyProtection="1">
      <alignment horizontal="center" vertical="center" wrapText="1"/>
      <protection hidden="1"/>
    </xf>
    <xf numFmtId="0" fontId="2" fillId="38" borderId="21" xfId="0" applyFont="1" applyFill="1" applyBorder="1" applyAlignment="1" applyProtection="1">
      <alignment horizontal="center" vertical="center" wrapText="1"/>
      <protection hidden="1"/>
    </xf>
    <xf numFmtId="3" fontId="2" fillId="39" borderId="22" xfId="0" applyNumberFormat="1" applyFont="1" applyFill="1" applyBorder="1" applyAlignment="1" applyProtection="1">
      <alignment horizontal="center" vertical="center" wrapText="1"/>
      <protection locked="0"/>
    </xf>
    <xf numFmtId="3" fontId="2" fillId="39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39" borderId="23" xfId="0" applyNumberFormat="1" applyFont="1" applyFill="1" applyBorder="1" applyAlignment="1" applyProtection="1">
      <alignment horizontal="center" vertical="center" wrapText="1"/>
      <protection locked="0"/>
    </xf>
    <xf numFmtId="3" fontId="2" fillId="39" borderId="19" xfId="0" applyNumberFormat="1" applyFont="1" applyFill="1" applyBorder="1" applyAlignment="1" applyProtection="1">
      <alignment horizontal="center" vertical="center" wrapText="1"/>
      <protection locked="0"/>
    </xf>
    <xf numFmtId="3" fontId="2" fillId="39" borderId="20" xfId="0" applyNumberFormat="1" applyFont="1" applyFill="1" applyBorder="1" applyAlignment="1" applyProtection="1">
      <alignment horizontal="center" vertical="center" wrapText="1"/>
      <protection locked="0"/>
    </xf>
    <xf numFmtId="3" fontId="2" fillId="39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38" borderId="28" xfId="0" applyFont="1" applyFill="1" applyBorder="1" applyAlignment="1" applyProtection="1">
      <alignment horizontal="center" vertical="center" wrapText="1"/>
      <protection hidden="1"/>
    </xf>
    <xf numFmtId="0" fontId="2" fillId="38" borderId="26" xfId="0" applyFont="1" applyFill="1" applyBorder="1" applyAlignment="1" applyProtection="1">
      <alignment horizontal="center" vertical="center" wrapText="1"/>
      <protection hidden="1"/>
    </xf>
    <xf numFmtId="0" fontId="2" fillId="38" borderId="33" xfId="0" applyFont="1" applyFill="1" applyBorder="1" applyAlignment="1" applyProtection="1">
      <alignment horizontal="center" vertical="center" wrapText="1"/>
      <protection hidden="1"/>
    </xf>
    <xf numFmtId="3" fontId="2" fillId="39" borderId="28" xfId="0" applyNumberFormat="1" applyFont="1" applyFill="1" applyBorder="1" applyAlignment="1" applyProtection="1">
      <alignment horizontal="center" vertical="center"/>
      <protection locked="0"/>
    </xf>
    <xf numFmtId="3" fontId="2" fillId="39" borderId="26" xfId="0" applyNumberFormat="1" applyFont="1" applyFill="1" applyBorder="1" applyAlignment="1" applyProtection="1">
      <alignment horizontal="center" vertical="center"/>
      <protection locked="0"/>
    </xf>
    <xf numFmtId="3" fontId="2" fillId="39" borderId="33" xfId="0" applyNumberFormat="1" applyFont="1" applyFill="1" applyBorder="1" applyAlignment="1" applyProtection="1">
      <alignment horizontal="center" vertical="center"/>
      <protection locked="0"/>
    </xf>
    <xf numFmtId="49" fontId="2" fillId="39" borderId="28" xfId="0" applyNumberFormat="1" applyFont="1" applyFill="1" applyBorder="1" applyAlignment="1" applyProtection="1">
      <alignment horizontal="center" vertical="center"/>
      <protection locked="0"/>
    </xf>
    <xf numFmtId="49" fontId="2" fillId="39" borderId="26" xfId="0" applyNumberFormat="1" applyFont="1" applyFill="1" applyBorder="1" applyAlignment="1" applyProtection="1">
      <alignment horizontal="center" vertical="center"/>
      <protection locked="0"/>
    </xf>
    <xf numFmtId="49" fontId="2" fillId="39" borderId="33" xfId="0" applyNumberFormat="1" applyFont="1" applyFill="1" applyBorder="1" applyAlignment="1" applyProtection="1">
      <alignment horizontal="center" vertical="center"/>
      <protection locked="0"/>
    </xf>
    <xf numFmtId="0" fontId="4" fillId="32" borderId="28" xfId="0" applyFont="1" applyFill="1" applyBorder="1" applyAlignment="1" applyProtection="1">
      <alignment horizontal="center" vertical="center"/>
      <protection hidden="1"/>
    </xf>
    <xf numFmtId="0" fontId="4" fillId="32" borderId="26" xfId="0" applyFont="1" applyFill="1" applyBorder="1" applyAlignment="1" applyProtection="1">
      <alignment horizontal="center" vertical="center"/>
      <protection hidden="1"/>
    </xf>
    <xf numFmtId="0" fontId="4" fillId="32" borderId="33" xfId="0" applyFont="1" applyFill="1" applyBorder="1" applyAlignment="1" applyProtection="1">
      <alignment horizontal="center" vertical="center"/>
      <protection hidden="1"/>
    </xf>
    <xf numFmtId="0" fontId="4" fillId="32" borderId="28" xfId="0" applyFont="1" applyFill="1" applyBorder="1" applyAlignment="1" applyProtection="1">
      <alignment horizontal="center" vertical="center"/>
      <protection locked="0"/>
    </xf>
    <xf numFmtId="0" fontId="4" fillId="32" borderId="33" xfId="0" applyFont="1" applyFill="1" applyBorder="1" applyAlignment="1" applyProtection="1">
      <alignment horizontal="center" vertical="center"/>
      <protection locked="0"/>
    </xf>
    <xf numFmtId="0" fontId="4" fillId="32" borderId="26" xfId="0" applyFont="1" applyFill="1" applyBorder="1" applyAlignment="1" applyProtection="1">
      <alignment horizontal="center" vertical="center"/>
      <protection locked="0"/>
    </xf>
    <xf numFmtId="191" fontId="2" fillId="33" borderId="30" xfId="0" applyNumberFormat="1" applyFont="1" applyFill="1" applyBorder="1" applyAlignment="1" applyProtection="1">
      <alignment horizontal="center"/>
      <protection/>
    </xf>
    <xf numFmtId="0" fontId="2" fillId="33" borderId="37" xfId="0" applyFont="1" applyFill="1" applyBorder="1" applyAlignment="1" applyProtection="1">
      <alignment wrapText="1"/>
      <protection hidden="1"/>
    </xf>
    <xf numFmtId="0" fontId="2" fillId="33" borderId="38" xfId="0" applyFont="1" applyFill="1" applyBorder="1" applyAlignment="1" applyProtection="1">
      <alignment wrapText="1"/>
      <protection hidden="1"/>
    </xf>
    <xf numFmtId="0" fontId="2" fillId="33" borderId="39" xfId="0" applyFont="1" applyFill="1" applyBorder="1" applyAlignment="1" applyProtection="1">
      <alignment wrapText="1"/>
      <protection hidden="1"/>
    </xf>
    <xf numFmtId="49" fontId="2" fillId="33" borderId="30" xfId="0" applyNumberFormat="1" applyFont="1" applyFill="1" applyBorder="1" applyAlignment="1" applyProtection="1">
      <alignment horizontal="center"/>
      <protection locked="0"/>
    </xf>
    <xf numFmtId="191" fontId="2" fillId="33" borderId="30" xfId="0" applyNumberFormat="1" applyFont="1" applyFill="1" applyBorder="1" applyAlignment="1" applyProtection="1">
      <alignment horizontal="center"/>
      <protection locked="0"/>
    </xf>
    <xf numFmtId="191" fontId="2" fillId="37" borderId="30" xfId="0" applyNumberFormat="1" applyFont="1" applyFill="1" applyBorder="1" applyAlignment="1" applyProtection="1">
      <alignment horizontal="center"/>
      <protection locked="0"/>
    </xf>
    <xf numFmtId="0" fontId="4" fillId="32" borderId="28" xfId="0" applyFont="1" applyFill="1" applyBorder="1" applyAlignment="1" applyProtection="1">
      <alignment horizontal="center" vertical="center" wrapText="1"/>
      <protection hidden="1"/>
    </xf>
    <xf numFmtId="0" fontId="4" fillId="32" borderId="26" xfId="0" applyFont="1" applyFill="1" applyBorder="1" applyAlignment="1" applyProtection="1">
      <alignment horizontal="center" vertical="center" wrapText="1"/>
      <protection hidden="1"/>
    </xf>
    <xf numFmtId="0" fontId="4" fillId="32" borderId="33" xfId="0" applyFont="1" applyFill="1" applyBorder="1" applyAlignment="1" applyProtection="1">
      <alignment horizontal="center" vertical="center" wrapText="1"/>
      <protection hidden="1"/>
    </xf>
    <xf numFmtId="0" fontId="2" fillId="37" borderId="22" xfId="0" applyFont="1" applyFill="1" applyBorder="1" applyAlignment="1" applyProtection="1">
      <alignment horizontal="center" vertical="center" wrapText="1"/>
      <protection hidden="1"/>
    </xf>
    <xf numFmtId="0" fontId="2" fillId="37" borderId="10" xfId="0" applyFont="1" applyFill="1" applyBorder="1" applyAlignment="1" applyProtection="1">
      <alignment horizontal="center" vertical="center" wrapText="1"/>
      <protection hidden="1"/>
    </xf>
    <xf numFmtId="0" fontId="2" fillId="37" borderId="23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2" fillId="37" borderId="0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49" fontId="2" fillId="33" borderId="31" xfId="0" applyNumberFormat="1" applyFont="1" applyFill="1" applyBorder="1" applyAlignment="1" applyProtection="1">
      <alignment horizontal="center"/>
      <protection locked="0"/>
    </xf>
    <xf numFmtId="191" fontId="2" fillId="37" borderId="31" xfId="0" applyNumberFormat="1" applyFont="1" applyFill="1" applyBorder="1" applyAlignment="1" applyProtection="1">
      <alignment horizontal="center"/>
      <protection locked="0"/>
    </xf>
    <xf numFmtId="0" fontId="4" fillId="32" borderId="19" xfId="0" applyFont="1" applyFill="1" applyBorder="1" applyAlignment="1" applyProtection="1">
      <alignment horizontal="center" vertical="center"/>
      <protection hidden="1"/>
    </xf>
    <xf numFmtId="0" fontId="4" fillId="32" borderId="20" xfId="0" applyFont="1" applyFill="1" applyBorder="1" applyAlignment="1" applyProtection="1">
      <alignment horizontal="center" vertical="center"/>
      <protection hidden="1"/>
    </xf>
    <xf numFmtId="0" fontId="4" fillId="32" borderId="21" xfId="0" applyFont="1" applyFill="1" applyBorder="1" applyAlignment="1" applyProtection="1">
      <alignment horizontal="center" vertical="center"/>
      <protection hidden="1"/>
    </xf>
    <xf numFmtId="0" fontId="2" fillId="33" borderId="34" xfId="0" applyFont="1" applyFill="1" applyBorder="1" applyAlignment="1" applyProtection="1">
      <alignment horizontal="left" wrapText="1"/>
      <protection hidden="1"/>
    </xf>
    <xf numFmtId="0" fontId="2" fillId="33" borderId="35" xfId="0" applyFont="1" applyFill="1" applyBorder="1" applyAlignment="1" applyProtection="1">
      <alignment horizontal="left" wrapText="1"/>
      <protection hidden="1"/>
    </xf>
    <xf numFmtId="0" fontId="2" fillId="33" borderId="36" xfId="0" applyFont="1" applyFill="1" applyBorder="1" applyAlignment="1" applyProtection="1">
      <alignment horizontal="left" wrapText="1"/>
      <protection hidden="1"/>
    </xf>
    <xf numFmtId="186" fontId="2" fillId="33" borderId="29" xfId="0" applyNumberFormat="1" applyFont="1" applyFill="1" applyBorder="1" applyAlignment="1" applyProtection="1">
      <alignment horizontal="center"/>
      <protection/>
    </xf>
    <xf numFmtId="191" fontId="2" fillId="33" borderId="29" xfId="0" applyNumberFormat="1" applyFont="1" applyFill="1" applyBorder="1" applyAlignment="1" applyProtection="1">
      <alignment horizontal="center"/>
      <protection hidden="1"/>
    </xf>
    <xf numFmtId="0" fontId="2" fillId="33" borderId="37" xfId="0" applyFont="1" applyFill="1" applyBorder="1" applyAlignment="1" applyProtection="1">
      <alignment horizontal="left" wrapText="1" indent="2"/>
      <protection hidden="1"/>
    </xf>
    <xf numFmtId="0" fontId="2" fillId="33" borderId="38" xfId="0" applyFont="1" applyFill="1" applyBorder="1" applyAlignment="1" applyProtection="1">
      <alignment horizontal="left" wrapText="1" indent="2"/>
      <protection hidden="1"/>
    </xf>
    <xf numFmtId="0" fontId="2" fillId="33" borderId="39" xfId="0" applyFont="1" applyFill="1" applyBorder="1" applyAlignment="1" applyProtection="1">
      <alignment horizontal="left" wrapText="1" indent="2"/>
      <protection hidden="1"/>
    </xf>
    <xf numFmtId="0" fontId="2" fillId="33" borderId="38" xfId="0" applyFont="1" applyFill="1" applyBorder="1" applyAlignment="1" applyProtection="1">
      <alignment horizontal="left" indent="1"/>
      <protection hidden="1"/>
    </xf>
    <xf numFmtId="0" fontId="2" fillId="33" borderId="39" xfId="0" applyFont="1" applyFill="1" applyBorder="1" applyAlignment="1" applyProtection="1">
      <alignment horizontal="left" indent="1"/>
      <protection hidden="1"/>
    </xf>
    <xf numFmtId="0" fontId="2" fillId="33" borderId="37" xfId="0" applyFont="1" applyFill="1" applyBorder="1" applyAlignment="1" applyProtection="1">
      <alignment horizontal="left" indent="2"/>
      <protection hidden="1"/>
    </xf>
    <xf numFmtId="0" fontId="2" fillId="33" borderId="38" xfId="0" applyFont="1" applyFill="1" applyBorder="1" applyAlignment="1" applyProtection="1">
      <alignment horizontal="left" indent="2"/>
      <protection hidden="1"/>
    </xf>
    <xf numFmtId="0" fontId="2" fillId="33" borderId="39" xfId="0" applyFont="1" applyFill="1" applyBorder="1" applyAlignment="1" applyProtection="1">
      <alignment horizontal="left" indent="2"/>
      <protection hidden="1"/>
    </xf>
    <xf numFmtId="0" fontId="2" fillId="33" borderId="37" xfId="0" applyFont="1" applyFill="1" applyBorder="1" applyAlignment="1" applyProtection="1">
      <alignment horizontal="left" indent="1"/>
      <protection hidden="1"/>
    </xf>
    <xf numFmtId="0" fontId="1" fillId="33" borderId="38" xfId="0" applyFont="1" applyFill="1" applyBorder="1" applyAlignment="1" applyProtection="1">
      <alignment horizontal="left" indent="1"/>
      <protection hidden="1"/>
    </xf>
    <xf numFmtId="0" fontId="1" fillId="33" borderId="39" xfId="0" applyFont="1" applyFill="1" applyBorder="1" applyAlignment="1" applyProtection="1">
      <alignment horizontal="left" indent="1"/>
      <protection hidden="1"/>
    </xf>
    <xf numFmtId="0" fontId="8" fillId="34" borderId="37" xfId="0" applyFont="1" applyFill="1" applyBorder="1" applyAlignment="1">
      <alignment horizontal="left" wrapText="1" indent="2"/>
    </xf>
    <xf numFmtId="0" fontId="8" fillId="34" borderId="38" xfId="0" applyFont="1" applyFill="1" applyBorder="1" applyAlignment="1">
      <alignment horizontal="left" indent="2"/>
    </xf>
    <xf numFmtId="0" fontId="8" fillId="34" borderId="39" xfId="0" applyFont="1" applyFill="1" applyBorder="1" applyAlignment="1">
      <alignment horizontal="left" indent="2"/>
    </xf>
    <xf numFmtId="0" fontId="2" fillId="33" borderId="37" xfId="0" applyFont="1" applyFill="1" applyBorder="1" applyAlignment="1" applyProtection="1">
      <alignment horizontal="left" wrapText="1" indent="1"/>
      <protection hidden="1"/>
    </xf>
    <xf numFmtId="0" fontId="2" fillId="33" borderId="38" xfId="0" applyFont="1" applyFill="1" applyBorder="1" applyAlignment="1" applyProtection="1">
      <alignment horizontal="left" wrapText="1" indent="1"/>
      <protection hidden="1"/>
    </xf>
    <xf numFmtId="0" fontId="2" fillId="33" borderId="39" xfId="0" applyFont="1" applyFill="1" applyBorder="1" applyAlignment="1" applyProtection="1">
      <alignment horizontal="left" wrapText="1" indent="1"/>
      <protection hidden="1"/>
    </xf>
    <xf numFmtId="0" fontId="2" fillId="33" borderId="38" xfId="0" applyFont="1" applyFill="1" applyBorder="1" applyAlignment="1" applyProtection="1">
      <alignment horizontal="left" indent="1"/>
      <protection hidden="1"/>
    </xf>
    <xf numFmtId="0" fontId="2" fillId="33" borderId="39" xfId="0" applyFont="1" applyFill="1" applyBorder="1" applyAlignment="1" applyProtection="1">
      <alignment horizontal="left" indent="1"/>
      <protection hidden="1"/>
    </xf>
    <xf numFmtId="0" fontId="2" fillId="33" borderId="37" xfId="0" applyFont="1" applyFill="1" applyBorder="1" applyAlignment="1" applyProtection="1">
      <alignment horizontal="left" wrapText="1" indent="2"/>
      <protection hidden="1"/>
    </xf>
    <xf numFmtId="0" fontId="2" fillId="33" borderId="38" xfId="0" applyFont="1" applyFill="1" applyBorder="1" applyAlignment="1" applyProtection="1">
      <alignment horizontal="left" wrapText="1" indent="2"/>
      <protection hidden="1"/>
    </xf>
    <xf numFmtId="0" fontId="2" fillId="33" borderId="39" xfId="0" applyFont="1" applyFill="1" applyBorder="1" applyAlignment="1" applyProtection="1">
      <alignment horizontal="left" wrapText="1" indent="2"/>
      <protection hidden="1"/>
    </xf>
    <xf numFmtId="0" fontId="2" fillId="33" borderId="30" xfId="0" applyFont="1" applyFill="1" applyBorder="1" applyAlignment="1" applyProtection="1">
      <alignment horizontal="left" wrapText="1" indent="2"/>
      <protection locked="0"/>
    </xf>
    <xf numFmtId="0" fontId="2" fillId="33" borderId="30" xfId="0" applyFont="1" applyFill="1" applyBorder="1" applyAlignment="1" applyProtection="1">
      <alignment horizontal="left" indent="2"/>
      <protection locked="0"/>
    </xf>
    <xf numFmtId="3" fontId="2" fillId="33" borderId="29" xfId="0" applyNumberFormat="1" applyFont="1" applyFill="1" applyBorder="1" applyAlignment="1" applyProtection="1">
      <alignment horizontal="center"/>
      <protection locked="0"/>
    </xf>
    <xf numFmtId="0" fontId="2" fillId="33" borderId="29" xfId="0" applyFont="1" applyFill="1" applyBorder="1" applyAlignment="1" applyProtection="1">
      <alignment horizontal="left"/>
      <protection locked="0"/>
    </xf>
    <xf numFmtId="0" fontId="2" fillId="33" borderId="30" xfId="0" applyFont="1" applyFill="1" applyBorder="1" applyAlignment="1" applyProtection="1">
      <alignment horizontal="left" wrapText="1" indent="1"/>
      <protection locked="0"/>
    </xf>
    <xf numFmtId="0" fontId="2" fillId="33" borderId="30" xfId="0" applyFont="1" applyFill="1" applyBorder="1" applyAlignment="1" applyProtection="1">
      <alignment horizontal="left" indent="1"/>
      <protection locked="0"/>
    </xf>
    <xf numFmtId="0" fontId="4" fillId="32" borderId="28" xfId="0" applyFont="1" applyFill="1" applyBorder="1" applyAlignment="1" applyProtection="1">
      <alignment horizontal="center" vertical="center" wrapText="1"/>
      <protection/>
    </xf>
    <xf numFmtId="0" fontId="4" fillId="32" borderId="26" xfId="0" applyFont="1" applyFill="1" applyBorder="1" applyAlignment="1" applyProtection="1">
      <alignment horizontal="center" vertical="center" wrapText="1"/>
      <protection/>
    </xf>
    <xf numFmtId="0" fontId="4" fillId="32" borderId="33" xfId="0" applyFont="1" applyFill="1" applyBorder="1" applyAlignment="1" applyProtection="1">
      <alignment horizontal="center" vertical="center" wrapText="1"/>
      <protection/>
    </xf>
    <xf numFmtId="0" fontId="8" fillId="34" borderId="37" xfId="0" applyFont="1" applyFill="1" applyBorder="1" applyAlignment="1">
      <alignment horizontal="left" wrapText="1" indent="3"/>
    </xf>
    <xf numFmtId="0" fontId="8" fillId="34" borderId="38" xfId="0" applyFont="1" applyFill="1" applyBorder="1" applyAlignment="1">
      <alignment horizontal="left" indent="3"/>
    </xf>
    <xf numFmtId="0" fontId="8" fillId="34" borderId="39" xfId="0" applyFont="1" applyFill="1" applyBorder="1" applyAlignment="1">
      <alignment horizontal="left" indent="3"/>
    </xf>
    <xf numFmtId="0" fontId="8" fillId="34" borderId="38" xfId="0" applyFont="1" applyFill="1" applyBorder="1" applyAlignment="1">
      <alignment horizontal="left" wrapText="1" indent="2"/>
    </xf>
    <xf numFmtId="0" fontId="8" fillId="34" borderId="39" xfId="0" applyFont="1" applyFill="1" applyBorder="1" applyAlignment="1">
      <alignment horizontal="left" wrapText="1" indent="2"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191" fontId="2" fillId="33" borderId="37" xfId="0" applyNumberFormat="1" applyFont="1" applyFill="1" applyBorder="1" applyAlignment="1" applyProtection="1">
      <alignment horizontal="center"/>
      <protection locked="0"/>
    </xf>
    <xf numFmtId="191" fontId="2" fillId="33" borderId="38" xfId="0" applyNumberFormat="1" applyFont="1" applyFill="1" applyBorder="1" applyAlignment="1" applyProtection="1">
      <alignment horizontal="center"/>
      <protection locked="0"/>
    </xf>
    <xf numFmtId="191" fontId="2" fillId="33" borderId="39" xfId="0" applyNumberFormat="1" applyFont="1" applyFill="1" applyBorder="1" applyAlignment="1" applyProtection="1">
      <alignment horizontal="center"/>
      <protection locked="0"/>
    </xf>
    <xf numFmtId="0" fontId="2" fillId="37" borderId="44" xfId="0" applyFont="1" applyFill="1" applyBorder="1" applyAlignment="1" applyProtection="1">
      <alignment horizontal="center" vertical="center" textRotation="90" wrapText="1"/>
      <protection hidden="1"/>
    </xf>
    <xf numFmtId="0" fontId="2" fillId="37" borderId="45" xfId="0" applyFont="1" applyFill="1" applyBorder="1" applyAlignment="1" applyProtection="1">
      <alignment horizontal="center" vertical="center" textRotation="90" wrapText="1"/>
      <protection hidden="1"/>
    </xf>
    <xf numFmtId="0" fontId="2" fillId="37" borderId="43" xfId="0" applyFont="1" applyFill="1" applyBorder="1" applyAlignment="1" applyProtection="1">
      <alignment horizontal="center" vertical="center" textRotation="90" wrapText="1"/>
      <protection hidden="1"/>
    </xf>
    <xf numFmtId="0" fontId="2" fillId="37" borderId="19" xfId="0" applyFont="1" applyFill="1" applyBorder="1" applyAlignment="1" applyProtection="1">
      <alignment horizontal="center" vertical="center" wrapText="1"/>
      <protection hidden="1"/>
    </xf>
    <xf numFmtId="0" fontId="2" fillId="37" borderId="20" xfId="0" applyFont="1" applyFill="1" applyBorder="1" applyAlignment="1" applyProtection="1">
      <alignment horizontal="center" vertical="center" wrapText="1"/>
      <protection hidden="1"/>
    </xf>
    <xf numFmtId="0" fontId="2" fillId="37" borderId="21" xfId="0" applyFont="1" applyFill="1" applyBorder="1" applyAlignment="1" applyProtection="1">
      <alignment horizontal="center" vertical="center" wrapText="1"/>
      <protection hidden="1"/>
    </xf>
    <xf numFmtId="191" fontId="2" fillId="33" borderId="31" xfId="0" applyNumberFormat="1" applyFont="1" applyFill="1" applyBorder="1" applyAlignment="1" applyProtection="1">
      <alignment horizontal="center"/>
      <protection/>
    </xf>
    <xf numFmtId="0" fontId="2" fillId="32" borderId="0" xfId="0" applyFont="1" applyFill="1" applyBorder="1" applyAlignment="1" applyProtection="1">
      <alignment horizontal="center" vertical="center"/>
      <protection hidden="1"/>
    </xf>
    <xf numFmtId="3" fontId="4" fillId="32" borderId="28" xfId="0" applyNumberFormat="1" applyFont="1" applyFill="1" applyBorder="1" applyAlignment="1" applyProtection="1">
      <alignment horizontal="center" vertical="center" wrapText="1"/>
      <protection/>
    </xf>
    <xf numFmtId="3" fontId="4" fillId="32" borderId="26" xfId="0" applyNumberFormat="1" applyFont="1" applyFill="1" applyBorder="1" applyAlignment="1" applyProtection="1">
      <alignment horizontal="center" vertical="center" wrapText="1"/>
      <protection/>
    </xf>
    <xf numFmtId="3" fontId="4" fillId="32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left" vertical="center" wrapText="1" indent="1"/>
      <protection/>
    </xf>
    <xf numFmtId="3" fontId="2" fillId="37" borderId="27" xfId="0" applyNumberFormat="1" applyFont="1" applyFill="1" applyBorder="1" applyAlignment="1" applyProtection="1">
      <alignment horizontal="center" vertical="center" wrapText="1"/>
      <protection/>
    </xf>
    <xf numFmtId="3" fontId="2" fillId="37" borderId="27" xfId="0" applyNumberFormat="1" applyFont="1" applyFill="1" applyBorder="1" applyAlignment="1" applyProtection="1">
      <alignment horizontal="center" vertical="center" wrapText="1"/>
      <protection locked="0"/>
    </xf>
    <xf numFmtId="3" fontId="4" fillId="32" borderId="28" xfId="0" applyNumberFormat="1" applyFont="1" applyFill="1" applyBorder="1" applyAlignment="1" applyProtection="1">
      <alignment horizontal="center" vertical="center" wrapText="1"/>
      <protection locked="0"/>
    </xf>
    <xf numFmtId="3" fontId="4" fillId="32" borderId="26" xfId="0" applyNumberFormat="1" applyFont="1" applyFill="1" applyBorder="1" applyAlignment="1" applyProtection="1">
      <alignment horizontal="center" vertical="center" wrapText="1"/>
      <protection locked="0"/>
    </xf>
    <xf numFmtId="3" fontId="4" fillId="32" borderId="33" xfId="0" applyNumberFormat="1" applyFont="1" applyFill="1" applyBorder="1" applyAlignment="1" applyProtection="1">
      <alignment horizontal="center" vertical="center" wrapText="1"/>
      <protection locked="0"/>
    </xf>
    <xf numFmtId="0" fontId="2" fillId="37" borderId="27" xfId="0" applyFont="1" applyFill="1" applyBorder="1" applyAlignment="1" applyProtection="1">
      <alignment horizontal="center" vertical="center" wrapText="1"/>
      <protection/>
    </xf>
    <xf numFmtId="172" fontId="2" fillId="33" borderId="30" xfId="0" applyNumberFormat="1" applyFont="1" applyFill="1" applyBorder="1" applyAlignment="1" applyProtection="1">
      <alignment horizontal="center"/>
      <protection hidden="1"/>
    </xf>
    <xf numFmtId="49" fontId="2" fillId="33" borderId="37" xfId="0" applyNumberFormat="1" applyFont="1" applyFill="1" applyBorder="1" applyAlignment="1" applyProtection="1">
      <alignment horizontal="center"/>
      <protection locked="0"/>
    </xf>
    <xf numFmtId="49" fontId="2" fillId="33" borderId="39" xfId="0" applyNumberFormat="1" applyFont="1" applyFill="1" applyBorder="1" applyAlignment="1" applyProtection="1">
      <alignment horizontal="center"/>
      <protection locked="0"/>
    </xf>
    <xf numFmtId="0" fontId="2" fillId="33" borderId="31" xfId="0" applyFont="1" applyFill="1" applyBorder="1" applyAlignment="1" applyProtection="1">
      <alignment/>
      <protection locked="0"/>
    </xf>
    <xf numFmtId="0" fontId="5" fillId="35" borderId="0" xfId="42" applyFill="1" applyAlignment="1" applyProtection="1">
      <alignment horizontal="left"/>
      <protection locked="0"/>
    </xf>
    <xf numFmtId="0" fontId="1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BY188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" width="2.75390625" style="1" customWidth="1"/>
    <col min="3" max="19" width="4.00390625" style="1" customWidth="1"/>
    <col min="20" max="20" width="3.625" style="1" customWidth="1"/>
    <col min="21" max="21" width="4.375" style="1" customWidth="1"/>
    <col min="22" max="37" width="4.00390625" style="1" customWidth="1"/>
    <col min="38" max="39" width="2.75390625" style="1" customWidth="1"/>
    <col min="40" max="51" width="12.75390625" style="1" customWidth="1"/>
    <col min="52" max="77" width="2.75390625" style="122" customWidth="1"/>
    <col min="78" max="16384" width="2.75390625" style="1" customWidth="1"/>
  </cols>
  <sheetData>
    <row r="1" spans="2:51" ht="15" customHeight="1">
      <c r="B1" s="317" t="s">
        <v>207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N1" s="275" t="s">
        <v>73</v>
      </c>
      <c r="AO1" s="276"/>
      <c r="AP1" s="277"/>
      <c r="AQ1" s="275" t="s">
        <v>74</v>
      </c>
      <c r="AR1" s="276"/>
      <c r="AS1" s="277"/>
      <c r="AT1" s="275" t="s">
        <v>22</v>
      </c>
      <c r="AU1" s="276"/>
      <c r="AV1" s="277"/>
      <c r="AW1" s="275" t="s">
        <v>23</v>
      </c>
      <c r="AX1" s="276"/>
      <c r="AY1" s="277"/>
    </row>
    <row r="2" spans="2:51" ht="15" customHeight="1" thickBot="1">
      <c r="B2" s="318" t="s">
        <v>59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N2" s="117" t="s">
        <v>61</v>
      </c>
      <c r="AO2" s="117" t="s">
        <v>62</v>
      </c>
      <c r="AP2" s="117" t="s">
        <v>63</v>
      </c>
      <c r="AQ2" s="117" t="s">
        <v>64</v>
      </c>
      <c r="AR2" s="117" t="s">
        <v>65</v>
      </c>
      <c r="AS2" s="117" t="s">
        <v>66</v>
      </c>
      <c r="AT2" s="117" t="s">
        <v>67</v>
      </c>
      <c r="AU2" s="117" t="s">
        <v>68</v>
      </c>
      <c r="AV2" s="117" t="s">
        <v>69</v>
      </c>
      <c r="AW2" s="117" t="s">
        <v>70</v>
      </c>
      <c r="AX2" s="117" t="s">
        <v>71</v>
      </c>
      <c r="AY2" s="117" t="s">
        <v>72</v>
      </c>
    </row>
    <row r="3" spans="2:51" ht="12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6"/>
      <c r="AN3" s="112">
        <v>1</v>
      </c>
      <c r="AO3" s="112">
        <v>2</v>
      </c>
      <c r="AP3" s="112">
        <v>3</v>
      </c>
      <c r="AQ3" s="112">
        <v>4</v>
      </c>
      <c r="AR3" s="112">
        <v>5</v>
      </c>
      <c r="AS3" s="112">
        <v>6</v>
      </c>
      <c r="AT3" s="112">
        <v>7</v>
      </c>
      <c r="AU3" s="112">
        <v>8</v>
      </c>
      <c r="AV3" s="112">
        <v>9</v>
      </c>
      <c r="AW3" s="112">
        <v>10</v>
      </c>
      <c r="AX3" s="112">
        <v>11</v>
      </c>
      <c r="AY3" s="112">
        <v>12</v>
      </c>
    </row>
    <row r="4" spans="2:38" ht="9.75" customHeight="1">
      <c r="B4" s="27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56"/>
      <c r="AA4" s="56"/>
      <c r="AB4" s="186"/>
      <c r="AC4" s="186"/>
      <c r="AD4" s="186"/>
      <c r="AE4" s="186"/>
      <c r="AF4" s="186"/>
      <c r="AG4" s="186"/>
      <c r="AH4" s="186"/>
      <c r="AI4" s="186"/>
      <c r="AJ4" s="186"/>
      <c r="AK4" s="204" t="s">
        <v>159</v>
      </c>
      <c r="AL4" s="29"/>
    </row>
    <row r="5" spans="2:38" ht="9.75" customHeight="1">
      <c r="B5" s="27"/>
      <c r="C5" s="2"/>
      <c r="D5" s="2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56" t="s">
        <v>165</v>
      </c>
      <c r="AL5" s="29"/>
    </row>
    <row r="6" spans="2:38" ht="9.75" customHeight="1">
      <c r="B6" s="27"/>
      <c r="C6" s="2"/>
      <c r="D6" s="2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56" t="s">
        <v>150</v>
      </c>
      <c r="AL6" s="29"/>
    </row>
    <row r="7" spans="2:38" ht="9.75" customHeight="1">
      <c r="B7" s="27"/>
      <c r="C7" s="2"/>
      <c r="D7" s="2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56" t="s">
        <v>112</v>
      </c>
      <c r="AL7" s="29"/>
    </row>
    <row r="8" spans="2:38" ht="9.75" customHeight="1">
      <c r="B8" s="27"/>
      <c r="C8" s="2"/>
      <c r="D8" s="2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56" t="s">
        <v>106</v>
      </c>
      <c r="AL8" s="29"/>
    </row>
    <row r="9" spans="2:38" ht="9.75" customHeight="1">
      <c r="B9" s="27"/>
      <c r="C9" s="2"/>
      <c r="D9" s="2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56" t="s">
        <v>212</v>
      </c>
      <c r="AL9" s="29"/>
    </row>
    <row r="10" spans="2:38" ht="9.75" customHeight="1">
      <c r="B10" s="27"/>
      <c r="C10" s="2"/>
      <c r="D10" s="2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56"/>
      <c r="AL10" s="29"/>
    </row>
    <row r="11" spans="2:38" ht="9.75" customHeight="1">
      <c r="B11" s="27"/>
      <c r="C11" s="2"/>
      <c r="D11" s="2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56" t="s">
        <v>213</v>
      </c>
      <c r="AL11" s="29"/>
    </row>
    <row r="12" spans="2:38" ht="9.75" customHeight="1">
      <c r="B12" s="27"/>
      <c r="C12" s="2"/>
      <c r="D12" s="2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56"/>
      <c r="AL12" s="29"/>
    </row>
    <row r="13" spans="2:38" ht="9.75" customHeight="1">
      <c r="B13" s="27"/>
      <c r="C13" s="2"/>
      <c r="D13" s="2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56"/>
      <c r="AL13" s="29"/>
    </row>
    <row r="14" spans="2:38" ht="9.75" customHeight="1">
      <c r="B14" s="27"/>
      <c r="C14" s="2"/>
      <c r="D14" s="2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56"/>
      <c r="AL14" s="29"/>
    </row>
    <row r="15" spans="2:38" ht="9.75" customHeight="1">
      <c r="B15" s="27"/>
      <c r="C15" s="2"/>
      <c r="D15" s="2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56"/>
      <c r="AL15" s="29"/>
    </row>
    <row r="16" spans="2:38" ht="9.75" customHeight="1">
      <c r="B16" s="27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56"/>
      <c r="AA16" s="56"/>
      <c r="AB16" s="60"/>
      <c r="AC16" s="188"/>
      <c r="AD16" s="188"/>
      <c r="AE16" s="188"/>
      <c r="AF16" s="188"/>
      <c r="AG16" s="188"/>
      <c r="AH16" s="188"/>
      <c r="AI16" s="188"/>
      <c r="AJ16" s="188"/>
      <c r="AK16" s="188"/>
      <c r="AL16" s="29"/>
    </row>
    <row r="17" spans="2:38" ht="9.75" customHeight="1">
      <c r="B17" s="27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56"/>
      <c r="AA17" s="56"/>
      <c r="AB17" s="60"/>
      <c r="AC17" s="188"/>
      <c r="AD17" s="188"/>
      <c r="AE17" s="188"/>
      <c r="AF17" s="188"/>
      <c r="AG17" s="188"/>
      <c r="AH17" s="188"/>
      <c r="AI17" s="188"/>
      <c r="AJ17" s="188"/>
      <c r="AK17" s="188"/>
      <c r="AL17" s="29"/>
    </row>
    <row r="18" spans="2:38" ht="12" customHeight="1">
      <c r="B18" s="27"/>
      <c r="C18" s="2"/>
      <c r="D18" s="2"/>
      <c r="E18" s="2"/>
      <c r="F18" s="2"/>
      <c r="G18" s="2"/>
      <c r="H18" s="62"/>
      <c r="I18" s="62"/>
      <c r="J18" s="319" t="s">
        <v>113</v>
      </c>
      <c r="K18" s="320"/>
      <c r="L18" s="320"/>
      <c r="M18" s="320"/>
      <c r="N18" s="320"/>
      <c r="O18" s="320"/>
      <c r="P18" s="320"/>
      <c r="Q18" s="320"/>
      <c r="R18" s="320"/>
      <c r="S18" s="320"/>
      <c r="T18" s="320"/>
      <c r="U18" s="320"/>
      <c r="V18" s="320"/>
      <c r="W18" s="320"/>
      <c r="X18" s="320"/>
      <c r="Y18" s="320"/>
      <c r="Z18" s="320"/>
      <c r="AA18" s="320"/>
      <c r="AB18" s="320"/>
      <c r="AC18" s="321"/>
      <c r="AD18" s="61"/>
      <c r="AE18" s="61"/>
      <c r="AF18" s="61"/>
      <c r="AG18" s="61"/>
      <c r="AH18" s="61"/>
      <c r="AI18" s="61"/>
      <c r="AJ18" s="61"/>
      <c r="AK18" s="61"/>
      <c r="AL18" s="29"/>
    </row>
    <row r="19" spans="2:39" ht="12" customHeight="1">
      <c r="B19" s="27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9"/>
      <c r="AM19" s="77"/>
    </row>
    <row r="20" spans="2:39" ht="4.5" customHeight="1">
      <c r="B20" s="27"/>
      <c r="C20" s="2"/>
      <c r="D20" s="2"/>
      <c r="E20" s="104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6"/>
      <c r="AJ20" s="2"/>
      <c r="AK20" s="2"/>
      <c r="AL20" s="29"/>
      <c r="AM20" s="77"/>
    </row>
    <row r="21" spans="2:39" ht="12" customHeight="1">
      <c r="B21" s="27"/>
      <c r="C21" s="2"/>
      <c r="D21" s="2"/>
      <c r="E21" s="322" t="s">
        <v>166</v>
      </c>
      <c r="F21" s="323"/>
      <c r="G21" s="323"/>
      <c r="H21" s="323"/>
      <c r="I21" s="323"/>
      <c r="J21" s="323"/>
      <c r="K21" s="323"/>
      <c r="L21" s="323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3"/>
      <c r="Z21" s="323"/>
      <c r="AA21" s="323"/>
      <c r="AB21" s="323"/>
      <c r="AC21" s="323"/>
      <c r="AD21" s="323"/>
      <c r="AE21" s="323"/>
      <c r="AF21" s="323"/>
      <c r="AG21" s="323"/>
      <c r="AH21" s="323"/>
      <c r="AI21" s="324"/>
      <c r="AJ21" s="2"/>
      <c r="AK21" s="2"/>
      <c r="AL21" s="29"/>
      <c r="AM21" s="77"/>
    </row>
    <row r="22" spans="2:39" ht="23.25" customHeight="1">
      <c r="B22" s="27"/>
      <c r="C22" s="2"/>
      <c r="D22" s="2"/>
      <c r="E22" s="325"/>
      <c r="F22" s="323"/>
      <c r="G22" s="323"/>
      <c r="H22" s="323"/>
      <c r="I22" s="323"/>
      <c r="J22" s="323"/>
      <c r="K22" s="323"/>
      <c r="L22" s="323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23"/>
      <c r="AD22" s="323"/>
      <c r="AE22" s="323"/>
      <c r="AF22" s="323"/>
      <c r="AG22" s="323"/>
      <c r="AH22" s="323"/>
      <c r="AI22" s="324"/>
      <c r="AJ22" s="2"/>
      <c r="AK22" s="2"/>
      <c r="AL22" s="29"/>
      <c r="AM22" s="77"/>
    </row>
    <row r="23" spans="2:41" ht="12" customHeight="1">
      <c r="B23" s="27"/>
      <c r="C23" s="2"/>
      <c r="D23" s="2"/>
      <c r="E23" s="98"/>
      <c r="F23" s="2"/>
      <c r="G23" s="2"/>
      <c r="H23" s="2"/>
      <c r="I23" s="2"/>
      <c r="J23" s="2"/>
      <c r="K23" s="96"/>
      <c r="L23" s="96"/>
      <c r="M23" s="19"/>
      <c r="N23" s="306" t="s">
        <v>39</v>
      </c>
      <c r="O23" s="306"/>
      <c r="P23" s="306"/>
      <c r="Q23" s="306"/>
      <c r="R23" s="306"/>
      <c r="S23" s="327" t="str">
        <f>INDEX(C168:C171,B167)</f>
        <v>март</v>
      </c>
      <c r="T23" s="327"/>
      <c r="U23" s="327"/>
      <c r="V23" s="326">
        <v>2020</v>
      </c>
      <c r="W23" s="326"/>
      <c r="X23" s="97" t="s">
        <v>40</v>
      </c>
      <c r="Y23" s="19"/>
      <c r="Z23" s="19"/>
      <c r="AA23" s="96"/>
      <c r="AB23" s="96"/>
      <c r="AC23" s="2"/>
      <c r="AD23" s="2"/>
      <c r="AE23" s="2"/>
      <c r="AF23" s="2"/>
      <c r="AG23" s="2"/>
      <c r="AH23" s="2"/>
      <c r="AI23" s="99"/>
      <c r="AJ23" s="2"/>
      <c r="AK23" s="2"/>
      <c r="AL23" s="29"/>
      <c r="AO23" s="122">
        <f>IF(S23="март",1,IF(S23="июнь",2,IF(S23="сентябрь",3,4)))</f>
        <v>1</v>
      </c>
    </row>
    <row r="24" spans="2:38" ht="9.75" customHeight="1">
      <c r="B24" s="27"/>
      <c r="C24" s="2"/>
      <c r="D24" s="2"/>
      <c r="E24" s="63"/>
      <c r="F24" s="76"/>
      <c r="G24" s="76"/>
      <c r="H24" s="76"/>
      <c r="I24" s="76"/>
      <c r="J24" s="76"/>
      <c r="K24" s="64"/>
      <c r="L24" s="64"/>
      <c r="M24" s="94"/>
      <c r="N24" s="94"/>
      <c r="O24" s="94"/>
      <c r="P24" s="94"/>
      <c r="Q24" s="94"/>
      <c r="R24" s="95"/>
      <c r="S24" s="305" t="s">
        <v>82</v>
      </c>
      <c r="T24" s="305"/>
      <c r="U24" s="305"/>
      <c r="V24" s="295"/>
      <c r="W24" s="295"/>
      <c r="X24" s="95"/>
      <c r="Y24" s="95"/>
      <c r="Z24" s="65"/>
      <c r="AA24" s="64"/>
      <c r="AB24" s="64"/>
      <c r="AC24" s="76"/>
      <c r="AD24" s="76"/>
      <c r="AE24" s="76"/>
      <c r="AF24" s="76"/>
      <c r="AG24" s="76"/>
      <c r="AH24" s="76"/>
      <c r="AI24" s="66"/>
      <c r="AJ24" s="2"/>
      <c r="AK24" s="2"/>
      <c r="AL24" s="29"/>
    </row>
    <row r="25" spans="2:39" ht="12" customHeight="1">
      <c r="B25" s="27"/>
      <c r="C25" s="2"/>
      <c r="D25" s="2"/>
      <c r="E25" s="17"/>
      <c r="F25" s="17"/>
      <c r="G25" s="2"/>
      <c r="H25" s="17"/>
      <c r="I25" s="17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61"/>
      <c r="AE25" s="61"/>
      <c r="AF25" s="61"/>
      <c r="AG25" s="61"/>
      <c r="AH25" s="61"/>
      <c r="AI25" s="61"/>
      <c r="AJ25" s="61"/>
      <c r="AK25" s="61"/>
      <c r="AL25" s="29"/>
      <c r="AM25" s="77"/>
    </row>
    <row r="26" spans="2:39" ht="12" customHeight="1">
      <c r="B26" s="27"/>
      <c r="C26" s="2"/>
      <c r="D26" s="2"/>
      <c r="E26" s="17"/>
      <c r="F26" s="17"/>
      <c r="G26" s="2"/>
      <c r="H26" s="296" t="s">
        <v>148</v>
      </c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8"/>
      <c r="AF26" s="11"/>
      <c r="AG26" s="17"/>
      <c r="AH26" s="2"/>
      <c r="AI26" s="2"/>
      <c r="AJ26" s="2"/>
      <c r="AK26" s="2"/>
      <c r="AL26" s="29"/>
      <c r="AM26" s="77"/>
    </row>
    <row r="27" spans="2:38" ht="12" customHeight="1">
      <c r="B27" s="27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9"/>
    </row>
    <row r="28" spans="2:38" ht="18" customHeight="1">
      <c r="B28" s="27"/>
      <c r="C28" s="251" t="s">
        <v>118</v>
      </c>
      <c r="D28" s="251"/>
      <c r="E28" s="251"/>
      <c r="F28" s="251"/>
      <c r="G28" s="251"/>
      <c r="H28" s="251"/>
      <c r="I28" s="251"/>
      <c r="J28" s="251"/>
      <c r="K28" s="251"/>
      <c r="L28" s="253" t="s">
        <v>119</v>
      </c>
      <c r="M28" s="254"/>
      <c r="N28" s="254"/>
      <c r="O28" s="254"/>
      <c r="P28" s="254"/>
      <c r="Q28" s="254"/>
      <c r="R28" s="254"/>
      <c r="S28" s="254"/>
      <c r="T28" s="254"/>
      <c r="U28" s="255"/>
      <c r="V28" s="253" t="s">
        <v>41</v>
      </c>
      <c r="W28" s="254"/>
      <c r="X28" s="254"/>
      <c r="Y28" s="254"/>
      <c r="Z28" s="254"/>
      <c r="AA28" s="255"/>
      <c r="AB28" s="12"/>
      <c r="AC28" s="337" t="s">
        <v>114</v>
      </c>
      <c r="AD28" s="338"/>
      <c r="AE28" s="338"/>
      <c r="AF28" s="338"/>
      <c r="AG28" s="338"/>
      <c r="AH28" s="338"/>
      <c r="AI28" s="338"/>
      <c r="AJ28" s="338"/>
      <c r="AK28" s="339"/>
      <c r="AL28" s="29"/>
    </row>
    <row r="29" spans="2:38" ht="12" customHeight="1">
      <c r="B29" s="27"/>
      <c r="C29" s="252" t="s">
        <v>151</v>
      </c>
      <c r="D29" s="252"/>
      <c r="E29" s="252"/>
      <c r="F29" s="252"/>
      <c r="G29" s="252"/>
      <c r="H29" s="252"/>
      <c r="I29" s="252"/>
      <c r="J29" s="252"/>
      <c r="K29" s="252"/>
      <c r="L29" s="256" t="s">
        <v>214</v>
      </c>
      <c r="M29" s="257"/>
      <c r="N29" s="257"/>
      <c r="O29" s="257"/>
      <c r="P29" s="257"/>
      <c r="Q29" s="257"/>
      <c r="R29" s="257"/>
      <c r="S29" s="257"/>
      <c r="T29" s="257"/>
      <c r="U29" s="258"/>
      <c r="V29" s="308" t="s">
        <v>117</v>
      </c>
      <c r="W29" s="309"/>
      <c r="X29" s="309"/>
      <c r="Y29" s="309"/>
      <c r="Z29" s="309"/>
      <c r="AA29" s="310"/>
      <c r="AB29" s="12"/>
      <c r="AC29" s="299" t="s">
        <v>115</v>
      </c>
      <c r="AD29" s="300"/>
      <c r="AE29" s="300"/>
      <c r="AF29" s="300"/>
      <c r="AG29" s="300"/>
      <c r="AH29" s="300"/>
      <c r="AI29" s="300"/>
      <c r="AJ29" s="300"/>
      <c r="AK29" s="301"/>
      <c r="AL29" s="29"/>
    </row>
    <row r="30" spans="2:38" ht="12" customHeight="1">
      <c r="B30" s="27"/>
      <c r="C30" s="252"/>
      <c r="D30" s="252"/>
      <c r="E30" s="252"/>
      <c r="F30" s="252"/>
      <c r="G30" s="252"/>
      <c r="H30" s="252"/>
      <c r="I30" s="252"/>
      <c r="J30" s="252"/>
      <c r="K30" s="252"/>
      <c r="L30" s="259"/>
      <c r="M30" s="260"/>
      <c r="N30" s="260"/>
      <c r="O30" s="260"/>
      <c r="P30" s="260"/>
      <c r="Q30" s="260"/>
      <c r="R30" s="260"/>
      <c r="S30" s="260"/>
      <c r="T30" s="260"/>
      <c r="U30" s="261"/>
      <c r="V30" s="311"/>
      <c r="W30" s="312"/>
      <c r="X30" s="312"/>
      <c r="Y30" s="312"/>
      <c r="Z30" s="312"/>
      <c r="AA30" s="313"/>
      <c r="AB30" s="12"/>
      <c r="AC30" s="302"/>
      <c r="AD30" s="303"/>
      <c r="AE30" s="303"/>
      <c r="AF30" s="303"/>
      <c r="AG30" s="303"/>
      <c r="AH30" s="303"/>
      <c r="AI30" s="303"/>
      <c r="AJ30" s="303"/>
      <c r="AK30" s="304"/>
      <c r="AL30" s="29"/>
    </row>
    <row r="31" spans="2:38" ht="12" customHeight="1">
      <c r="B31" s="27"/>
      <c r="C31" s="252"/>
      <c r="D31" s="252"/>
      <c r="E31" s="252"/>
      <c r="F31" s="252"/>
      <c r="G31" s="252"/>
      <c r="H31" s="252"/>
      <c r="I31" s="252"/>
      <c r="J31" s="252"/>
      <c r="K31" s="252"/>
      <c r="L31" s="259"/>
      <c r="M31" s="260"/>
      <c r="N31" s="260"/>
      <c r="O31" s="260"/>
      <c r="P31" s="260"/>
      <c r="Q31" s="260"/>
      <c r="R31" s="260"/>
      <c r="S31" s="260"/>
      <c r="T31" s="260"/>
      <c r="U31" s="261"/>
      <c r="V31" s="311"/>
      <c r="W31" s="312"/>
      <c r="X31" s="312"/>
      <c r="Y31" s="312"/>
      <c r="Z31" s="312"/>
      <c r="AA31" s="313"/>
      <c r="AB31" s="12"/>
      <c r="AC31" s="251" t="s">
        <v>116</v>
      </c>
      <c r="AD31" s="251"/>
      <c r="AE31" s="251"/>
      <c r="AF31" s="251"/>
      <c r="AG31" s="251"/>
      <c r="AH31" s="251"/>
      <c r="AI31" s="251"/>
      <c r="AJ31" s="251"/>
      <c r="AK31" s="251"/>
      <c r="AL31" s="29"/>
    </row>
    <row r="32" spans="2:38" ht="12" customHeight="1">
      <c r="B32" s="27"/>
      <c r="C32" s="252"/>
      <c r="D32" s="252"/>
      <c r="E32" s="252"/>
      <c r="F32" s="252"/>
      <c r="G32" s="252"/>
      <c r="H32" s="252"/>
      <c r="I32" s="252"/>
      <c r="J32" s="252"/>
      <c r="K32" s="252"/>
      <c r="L32" s="259"/>
      <c r="M32" s="260"/>
      <c r="N32" s="260"/>
      <c r="O32" s="260"/>
      <c r="P32" s="260"/>
      <c r="Q32" s="260"/>
      <c r="R32" s="260"/>
      <c r="S32" s="260"/>
      <c r="T32" s="260"/>
      <c r="U32" s="261"/>
      <c r="V32" s="311"/>
      <c r="W32" s="312"/>
      <c r="X32" s="312"/>
      <c r="Y32" s="312"/>
      <c r="Z32" s="312"/>
      <c r="AA32" s="313"/>
      <c r="AB32" s="12"/>
      <c r="AC32" s="19"/>
      <c r="AD32" s="19"/>
      <c r="AE32" s="19"/>
      <c r="AF32" s="19"/>
      <c r="AG32" s="19"/>
      <c r="AH32" s="19"/>
      <c r="AI32" s="19"/>
      <c r="AJ32" s="19"/>
      <c r="AK32" s="19"/>
      <c r="AL32" s="29"/>
    </row>
    <row r="33" spans="2:38" ht="12" customHeight="1">
      <c r="B33" s="27"/>
      <c r="C33" s="252"/>
      <c r="D33" s="252"/>
      <c r="E33" s="252"/>
      <c r="F33" s="252"/>
      <c r="G33" s="252"/>
      <c r="H33" s="252"/>
      <c r="I33" s="252"/>
      <c r="J33" s="252"/>
      <c r="K33" s="252"/>
      <c r="L33" s="262"/>
      <c r="M33" s="263"/>
      <c r="N33" s="263"/>
      <c r="O33" s="263"/>
      <c r="P33" s="263"/>
      <c r="Q33" s="263"/>
      <c r="R33" s="263"/>
      <c r="S33" s="263"/>
      <c r="T33" s="263"/>
      <c r="U33" s="264"/>
      <c r="V33" s="314"/>
      <c r="W33" s="315"/>
      <c r="X33" s="315"/>
      <c r="Y33" s="315"/>
      <c r="Z33" s="315"/>
      <c r="AA33" s="316"/>
      <c r="AB33" s="12"/>
      <c r="AC33" s="19"/>
      <c r="AD33" s="19"/>
      <c r="AE33" s="19"/>
      <c r="AF33" s="19"/>
      <c r="AG33" s="19"/>
      <c r="AH33" s="19"/>
      <c r="AI33" s="19"/>
      <c r="AJ33" s="19"/>
      <c r="AK33" s="19"/>
      <c r="AL33" s="29"/>
    </row>
    <row r="34" spans="2:38" ht="12" customHeight="1">
      <c r="B34" s="27"/>
      <c r="C34" s="12"/>
      <c r="D34" s="67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1"/>
      <c r="W34" s="11"/>
      <c r="X34" s="11"/>
      <c r="Y34" s="11"/>
      <c r="Z34" s="11"/>
      <c r="AA34" s="11"/>
      <c r="AB34" s="12"/>
      <c r="AC34" s="11"/>
      <c r="AD34" s="11"/>
      <c r="AE34" s="11"/>
      <c r="AF34" s="11"/>
      <c r="AG34" s="11"/>
      <c r="AH34" s="11"/>
      <c r="AI34" s="11"/>
      <c r="AJ34" s="11"/>
      <c r="AK34" s="11"/>
      <c r="AL34" s="29"/>
    </row>
    <row r="35" spans="2:38" ht="12" customHeight="1">
      <c r="B35" s="27"/>
      <c r="C35" s="68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70"/>
      <c r="AL35" s="29"/>
    </row>
    <row r="36" spans="2:38" ht="12" customHeight="1">
      <c r="B36" s="27"/>
      <c r="C36" s="71" t="s">
        <v>99</v>
      </c>
      <c r="D36" s="59"/>
      <c r="E36" s="59"/>
      <c r="F36" s="59"/>
      <c r="G36" s="59"/>
      <c r="H36" s="59"/>
      <c r="I36" s="59"/>
      <c r="J36" s="307"/>
      <c r="K36" s="307"/>
      <c r="L36" s="307"/>
      <c r="M36" s="307"/>
      <c r="N36" s="307"/>
      <c r="O36" s="307"/>
      <c r="P36" s="307"/>
      <c r="Q36" s="307"/>
      <c r="R36" s="307"/>
      <c r="S36" s="307"/>
      <c r="T36" s="307"/>
      <c r="U36" s="307"/>
      <c r="V36" s="307"/>
      <c r="W36" s="307"/>
      <c r="X36" s="307"/>
      <c r="Y36" s="307"/>
      <c r="Z36" s="307"/>
      <c r="AA36" s="307"/>
      <c r="AB36" s="307"/>
      <c r="AC36" s="307"/>
      <c r="AD36" s="307"/>
      <c r="AE36" s="307"/>
      <c r="AF36" s="307"/>
      <c r="AG36" s="307"/>
      <c r="AH36" s="307"/>
      <c r="AI36" s="307"/>
      <c r="AJ36" s="307"/>
      <c r="AK36" s="181"/>
      <c r="AL36" s="29"/>
    </row>
    <row r="37" spans="2:38" ht="12" customHeight="1">
      <c r="B37" s="27"/>
      <c r="C37" s="341"/>
      <c r="D37" s="342"/>
      <c r="E37" s="342"/>
      <c r="F37" s="342"/>
      <c r="G37" s="342"/>
      <c r="H37" s="342"/>
      <c r="I37" s="342"/>
      <c r="J37" s="342"/>
      <c r="K37" s="342"/>
      <c r="L37" s="342"/>
      <c r="M37" s="342"/>
      <c r="N37" s="342"/>
      <c r="O37" s="342"/>
      <c r="P37" s="342"/>
      <c r="Q37" s="342"/>
      <c r="R37" s="342"/>
      <c r="S37" s="342"/>
      <c r="T37" s="342"/>
      <c r="U37" s="342"/>
      <c r="V37" s="342"/>
      <c r="W37" s="342"/>
      <c r="X37" s="342"/>
      <c r="Y37" s="342"/>
      <c r="Z37" s="342"/>
      <c r="AA37" s="342"/>
      <c r="AB37" s="342"/>
      <c r="AC37" s="342"/>
      <c r="AD37" s="342"/>
      <c r="AE37" s="342"/>
      <c r="AF37" s="342"/>
      <c r="AG37" s="342"/>
      <c r="AH37" s="342"/>
      <c r="AI37" s="342"/>
      <c r="AJ37" s="342"/>
      <c r="AK37" s="102"/>
      <c r="AL37" s="29"/>
    </row>
    <row r="38" spans="2:38" ht="12" customHeight="1">
      <c r="B38" s="27"/>
      <c r="C38" s="71" t="s">
        <v>42</v>
      </c>
      <c r="D38" s="59"/>
      <c r="E38" s="59"/>
      <c r="F38" s="59"/>
      <c r="G38" s="59"/>
      <c r="H38" s="59"/>
      <c r="I38" s="343"/>
      <c r="J38" s="343"/>
      <c r="K38" s="343"/>
      <c r="L38" s="343"/>
      <c r="M38" s="343"/>
      <c r="N38" s="343"/>
      <c r="O38" s="343"/>
      <c r="P38" s="343"/>
      <c r="Q38" s="343"/>
      <c r="R38" s="343"/>
      <c r="S38" s="343"/>
      <c r="T38" s="343"/>
      <c r="U38" s="343"/>
      <c r="V38" s="343"/>
      <c r="W38" s="343"/>
      <c r="X38" s="343"/>
      <c r="Y38" s="343"/>
      <c r="Z38" s="343"/>
      <c r="AA38" s="343"/>
      <c r="AB38" s="343"/>
      <c r="AC38" s="343"/>
      <c r="AD38" s="343"/>
      <c r="AE38" s="343"/>
      <c r="AF38" s="343"/>
      <c r="AG38" s="343"/>
      <c r="AH38" s="343"/>
      <c r="AI38" s="343"/>
      <c r="AJ38" s="343"/>
      <c r="AK38" s="72"/>
      <c r="AL38" s="29"/>
    </row>
    <row r="39" spans="2:38" ht="12" customHeight="1">
      <c r="B39" s="27"/>
      <c r="C39" s="71" t="s">
        <v>83</v>
      </c>
      <c r="D39" s="59"/>
      <c r="E39" s="59"/>
      <c r="F39" s="59"/>
      <c r="G39" s="59"/>
      <c r="H39" s="59"/>
      <c r="I39" s="138"/>
      <c r="J39" s="344"/>
      <c r="K39" s="344"/>
      <c r="L39" s="344"/>
      <c r="M39" s="344"/>
      <c r="N39" s="344"/>
      <c r="O39" s="344"/>
      <c r="P39" s="344"/>
      <c r="Q39" s="344"/>
      <c r="R39" s="344"/>
      <c r="S39" s="344"/>
      <c r="T39" s="344"/>
      <c r="U39" s="344"/>
      <c r="V39" s="344"/>
      <c r="W39" s="344"/>
      <c r="X39" s="344"/>
      <c r="Y39" s="344"/>
      <c r="Z39" s="344"/>
      <c r="AA39" s="344"/>
      <c r="AB39" s="344"/>
      <c r="AC39" s="344"/>
      <c r="AD39" s="344"/>
      <c r="AE39" s="344"/>
      <c r="AF39" s="344"/>
      <c r="AG39" s="344"/>
      <c r="AH39" s="344"/>
      <c r="AI39" s="344"/>
      <c r="AJ39" s="344"/>
      <c r="AK39" s="72"/>
      <c r="AL39" s="29"/>
    </row>
    <row r="40" spans="2:38" ht="12" customHeight="1">
      <c r="B40" s="27"/>
      <c r="C40" s="73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5"/>
      <c r="AL40" s="29"/>
    </row>
    <row r="41" spans="2:38" ht="12" customHeight="1">
      <c r="B41" s="27"/>
      <c r="C41" s="285" t="s">
        <v>75</v>
      </c>
      <c r="D41" s="286"/>
      <c r="E41" s="286"/>
      <c r="F41" s="286"/>
      <c r="G41" s="286"/>
      <c r="H41" s="286"/>
      <c r="I41" s="286"/>
      <c r="J41" s="287"/>
      <c r="K41" s="283" t="s">
        <v>215</v>
      </c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74" t="s">
        <v>152</v>
      </c>
      <c r="AA41" s="274"/>
      <c r="AB41" s="274"/>
      <c r="AC41" s="274"/>
      <c r="AD41" s="274"/>
      <c r="AE41" s="19"/>
      <c r="AF41" s="19"/>
      <c r="AG41" s="19"/>
      <c r="AH41" s="19"/>
      <c r="AI41" s="19"/>
      <c r="AJ41" s="19"/>
      <c r="AK41" s="19"/>
      <c r="AL41" s="29"/>
    </row>
    <row r="42" spans="2:38" ht="12" customHeight="1">
      <c r="B42" s="27"/>
      <c r="C42" s="288"/>
      <c r="D42" s="289"/>
      <c r="E42" s="289"/>
      <c r="F42" s="289"/>
      <c r="G42" s="289"/>
      <c r="H42" s="289"/>
      <c r="I42" s="289"/>
      <c r="J42" s="290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74"/>
      <c r="AA42" s="274"/>
      <c r="AB42" s="274"/>
      <c r="AC42" s="274"/>
      <c r="AD42" s="274"/>
      <c r="AE42" s="19"/>
      <c r="AF42" s="19"/>
      <c r="AG42" s="19"/>
      <c r="AH42" s="19"/>
      <c r="AI42" s="19"/>
      <c r="AJ42" s="19"/>
      <c r="AK42" s="19"/>
      <c r="AL42" s="29"/>
    </row>
    <row r="43" spans="2:38" ht="12" customHeight="1">
      <c r="B43" s="27"/>
      <c r="C43" s="291"/>
      <c r="D43" s="292"/>
      <c r="E43" s="292"/>
      <c r="F43" s="292"/>
      <c r="G43" s="292"/>
      <c r="H43" s="292"/>
      <c r="I43" s="292"/>
      <c r="J43" s="293"/>
      <c r="K43" s="284"/>
      <c r="L43" s="284"/>
      <c r="M43" s="284"/>
      <c r="N43" s="284"/>
      <c r="O43" s="284"/>
      <c r="P43" s="284"/>
      <c r="Q43" s="284"/>
      <c r="R43" s="284"/>
      <c r="S43" s="284"/>
      <c r="T43" s="284"/>
      <c r="U43" s="284"/>
      <c r="V43" s="284"/>
      <c r="W43" s="284"/>
      <c r="X43" s="284"/>
      <c r="Y43" s="284"/>
      <c r="Z43" s="274"/>
      <c r="AA43" s="274"/>
      <c r="AB43" s="274"/>
      <c r="AC43" s="274"/>
      <c r="AD43" s="274"/>
      <c r="AE43" s="19"/>
      <c r="AF43" s="19"/>
      <c r="AG43" s="19"/>
      <c r="AH43" s="19"/>
      <c r="AI43" s="19"/>
      <c r="AJ43" s="19"/>
      <c r="AK43" s="19"/>
      <c r="AL43" s="29"/>
    </row>
    <row r="44" spans="2:38" ht="9.75" customHeight="1">
      <c r="B44" s="27"/>
      <c r="C44" s="294">
        <v>2</v>
      </c>
      <c r="D44" s="294"/>
      <c r="E44" s="294"/>
      <c r="F44" s="294"/>
      <c r="G44" s="294"/>
      <c r="H44" s="294"/>
      <c r="I44" s="294"/>
      <c r="J44" s="294"/>
      <c r="K44" s="340">
        <v>3</v>
      </c>
      <c r="L44" s="340"/>
      <c r="M44" s="340"/>
      <c r="N44" s="340"/>
      <c r="O44" s="340"/>
      <c r="P44" s="340"/>
      <c r="Q44" s="340"/>
      <c r="R44" s="340"/>
      <c r="S44" s="340"/>
      <c r="T44" s="340"/>
      <c r="U44" s="340"/>
      <c r="V44" s="340"/>
      <c r="W44" s="340"/>
      <c r="X44" s="340"/>
      <c r="Y44" s="340"/>
      <c r="Z44" s="340">
        <v>4</v>
      </c>
      <c r="AA44" s="340"/>
      <c r="AB44" s="340"/>
      <c r="AC44" s="340"/>
      <c r="AD44" s="340"/>
      <c r="AE44" s="19"/>
      <c r="AF44" s="19"/>
      <c r="AG44" s="19"/>
      <c r="AH44" s="19"/>
      <c r="AI44" s="19"/>
      <c r="AJ44" s="19"/>
      <c r="AK44" s="19"/>
      <c r="AL44" s="29"/>
    </row>
    <row r="45" spans="2:38" ht="12" customHeight="1">
      <c r="B45" s="27"/>
      <c r="C45" s="329"/>
      <c r="D45" s="329"/>
      <c r="E45" s="329"/>
      <c r="F45" s="329"/>
      <c r="G45" s="329"/>
      <c r="H45" s="329"/>
      <c r="I45" s="329"/>
      <c r="J45" s="329"/>
      <c r="K45" s="329"/>
      <c r="L45" s="329"/>
      <c r="M45" s="329"/>
      <c r="N45" s="329"/>
      <c r="O45" s="329"/>
      <c r="P45" s="329"/>
      <c r="Q45" s="329"/>
      <c r="R45" s="329"/>
      <c r="S45" s="329"/>
      <c r="T45" s="329"/>
      <c r="U45" s="329"/>
      <c r="V45" s="329"/>
      <c r="W45" s="329"/>
      <c r="X45" s="329"/>
      <c r="Y45" s="329"/>
      <c r="Z45" s="330"/>
      <c r="AA45" s="330"/>
      <c r="AB45" s="330"/>
      <c r="AC45" s="330"/>
      <c r="AD45" s="330"/>
      <c r="AE45" s="19"/>
      <c r="AF45" s="19"/>
      <c r="AG45" s="19"/>
      <c r="AH45" s="19"/>
      <c r="AI45" s="19"/>
      <c r="AJ45" s="19"/>
      <c r="AK45" s="19"/>
      <c r="AL45" s="29"/>
    </row>
    <row r="46" spans="2:38" ht="12" customHeight="1">
      <c r="B46" s="27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87"/>
      <c r="AE46" s="87"/>
      <c r="AF46" s="87"/>
      <c r="AG46" s="87"/>
      <c r="AH46" s="87"/>
      <c r="AI46" s="87"/>
      <c r="AJ46" s="87"/>
      <c r="AK46" s="87"/>
      <c r="AL46" s="29"/>
    </row>
    <row r="47" spans="2:38" ht="22.5" customHeight="1">
      <c r="B47" s="35"/>
      <c r="C47" s="245" t="s">
        <v>76</v>
      </c>
      <c r="D47" s="331"/>
      <c r="E47" s="331"/>
      <c r="F47" s="331"/>
      <c r="G47" s="331"/>
      <c r="H47" s="331"/>
      <c r="I47" s="331"/>
      <c r="J47" s="331"/>
      <c r="K47" s="331"/>
      <c r="L47" s="331"/>
      <c r="M47" s="331"/>
      <c r="N47" s="331"/>
      <c r="O47" s="331"/>
      <c r="P47" s="331"/>
      <c r="Q47" s="331"/>
      <c r="R47" s="331"/>
      <c r="S47" s="331"/>
      <c r="T47" s="331"/>
      <c r="U47" s="331"/>
      <c r="V47" s="331"/>
      <c r="W47" s="331"/>
      <c r="X47" s="331"/>
      <c r="Y47" s="331"/>
      <c r="Z47" s="331"/>
      <c r="AA47" s="331"/>
      <c r="AB47" s="331"/>
      <c r="AC47" s="331"/>
      <c r="AD47" s="331"/>
      <c r="AE47" s="331"/>
      <c r="AF47" s="331"/>
      <c r="AG47" s="331"/>
      <c r="AH47" s="331"/>
      <c r="AI47" s="331"/>
      <c r="AJ47" s="331"/>
      <c r="AK47" s="331"/>
      <c r="AL47" s="36"/>
    </row>
    <row r="48" spans="2:38" ht="3.75" customHeight="1">
      <c r="B48" s="35"/>
      <c r="C48" s="7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36"/>
    </row>
    <row r="49" spans="2:52" ht="9.75" customHeight="1">
      <c r="B49" s="35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246" t="s">
        <v>79</v>
      </c>
      <c r="AG49" s="246"/>
      <c r="AH49" s="246"/>
      <c r="AI49" s="246"/>
      <c r="AJ49" s="246"/>
      <c r="AK49" s="246"/>
      <c r="AL49" s="36"/>
      <c r="AY49" s="123"/>
      <c r="AZ49" s="154"/>
    </row>
    <row r="50" spans="2:52" ht="24" customHeight="1">
      <c r="B50" s="27"/>
      <c r="C50" s="332" t="s">
        <v>43</v>
      </c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2"/>
      <c r="X50" s="332"/>
      <c r="Y50" s="332"/>
      <c r="Z50" s="247" t="s">
        <v>87</v>
      </c>
      <c r="AA50" s="248"/>
      <c r="AB50" s="249"/>
      <c r="AC50" s="210" t="s">
        <v>84</v>
      </c>
      <c r="AD50" s="211"/>
      <c r="AE50" s="211"/>
      <c r="AF50" s="211"/>
      <c r="AG50" s="211"/>
      <c r="AH50" s="211"/>
      <c r="AI50" s="211"/>
      <c r="AJ50" s="211"/>
      <c r="AK50" s="212"/>
      <c r="AL50" s="29"/>
      <c r="AN50" s="117" t="s">
        <v>61</v>
      </c>
      <c r="AO50" s="117" t="s">
        <v>62</v>
      </c>
      <c r="AP50" s="117" t="s">
        <v>63</v>
      </c>
      <c r="AQ50" s="117" t="s">
        <v>64</v>
      </c>
      <c r="AR50" s="117" t="s">
        <v>65</v>
      </c>
      <c r="AS50" s="117" t="s">
        <v>66</v>
      </c>
      <c r="AT50" s="117" t="s">
        <v>67</v>
      </c>
      <c r="AU50" s="117" t="s">
        <v>68</v>
      </c>
      <c r="AV50" s="117" t="s">
        <v>69</v>
      </c>
      <c r="AW50" s="117" t="s">
        <v>70</v>
      </c>
      <c r="AX50" s="117" t="s">
        <v>71</v>
      </c>
      <c r="AY50" s="121" t="s">
        <v>72</v>
      </c>
      <c r="AZ50" s="155"/>
    </row>
    <row r="51" spans="2:52" ht="9.75" customHeight="1">
      <c r="B51" s="27"/>
      <c r="C51" s="333" t="s">
        <v>44</v>
      </c>
      <c r="D51" s="333"/>
      <c r="E51" s="333"/>
      <c r="F51" s="333"/>
      <c r="G51" s="333"/>
      <c r="H51" s="333"/>
      <c r="I51" s="333"/>
      <c r="J51" s="333"/>
      <c r="K51" s="333"/>
      <c r="L51" s="333"/>
      <c r="M51" s="333"/>
      <c r="N51" s="333"/>
      <c r="O51" s="333"/>
      <c r="P51" s="333"/>
      <c r="Q51" s="333"/>
      <c r="R51" s="333"/>
      <c r="S51" s="333"/>
      <c r="T51" s="333"/>
      <c r="U51" s="333"/>
      <c r="V51" s="333"/>
      <c r="W51" s="333"/>
      <c r="X51" s="333"/>
      <c r="Y51" s="333"/>
      <c r="Z51" s="239" t="s">
        <v>45</v>
      </c>
      <c r="AA51" s="240"/>
      <c r="AB51" s="241"/>
      <c r="AC51" s="242">
        <v>1</v>
      </c>
      <c r="AD51" s="243"/>
      <c r="AE51" s="243"/>
      <c r="AF51" s="243"/>
      <c r="AG51" s="243"/>
      <c r="AH51" s="243"/>
      <c r="AI51" s="243"/>
      <c r="AJ51" s="243"/>
      <c r="AK51" s="244"/>
      <c r="AL51" s="29"/>
      <c r="AN51" s="112">
        <v>1</v>
      </c>
      <c r="AO51" s="112">
        <v>2</v>
      </c>
      <c r="AP51" s="112">
        <v>3</v>
      </c>
      <c r="AQ51" s="112">
        <v>4</v>
      </c>
      <c r="AR51" s="112">
        <v>5</v>
      </c>
      <c r="AS51" s="112">
        <v>6</v>
      </c>
      <c r="AT51" s="112">
        <v>7</v>
      </c>
      <c r="AU51" s="112">
        <v>8</v>
      </c>
      <c r="AV51" s="112">
        <v>9</v>
      </c>
      <c r="AW51" s="112">
        <v>10</v>
      </c>
      <c r="AX51" s="112">
        <v>11</v>
      </c>
      <c r="AY51" s="112">
        <v>12</v>
      </c>
      <c r="AZ51" s="156"/>
    </row>
    <row r="52" spans="2:52" ht="15" customHeight="1">
      <c r="B52" s="27"/>
      <c r="C52" s="334" t="s">
        <v>121</v>
      </c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35"/>
      <c r="R52" s="335"/>
      <c r="S52" s="335"/>
      <c r="T52" s="335"/>
      <c r="U52" s="335"/>
      <c r="V52" s="335"/>
      <c r="W52" s="335"/>
      <c r="X52" s="335"/>
      <c r="Y52" s="336"/>
      <c r="Z52" s="328">
        <v>1</v>
      </c>
      <c r="AA52" s="328"/>
      <c r="AB52" s="328"/>
      <c r="AC52" s="348">
        <f>IF(инд=1,SUM(AN52:AP52)/3,IF(инд=2,SUM(AN52:AS52)/6,IF(инд=3,SUM(AN52:AV52)/9,IF(инд=4,SUM(AN52:AY52)/12,0))))</f>
        <v>0</v>
      </c>
      <c r="AD52" s="348"/>
      <c r="AE52" s="348"/>
      <c r="AF52" s="348"/>
      <c r="AG52" s="348"/>
      <c r="AH52" s="348"/>
      <c r="AI52" s="348"/>
      <c r="AJ52" s="348"/>
      <c r="AK52" s="348"/>
      <c r="AL52" s="29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  <c r="AX52" s="176"/>
      <c r="AY52" s="176"/>
      <c r="AZ52" s="156"/>
    </row>
    <row r="53" spans="2:52" ht="15" customHeight="1">
      <c r="B53" s="27"/>
      <c r="C53" s="345" t="s">
        <v>153</v>
      </c>
      <c r="D53" s="346"/>
      <c r="E53" s="346"/>
      <c r="F53" s="346"/>
      <c r="G53" s="346"/>
      <c r="H53" s="346"/>
      <c r="I53" s="346"/>
      <c r="J53" s="346"/>
      <c r="K53" s="346"/>
      <c r="L53" s="346"/>
      <c r="M53" s="346"/>
      <c r="N53" s="346"/>
      <c r="O53" s="346"/>
      <c r="P53" s="346"/>
      <c r="Q53" s="346"/>
      <c r="R53" s="346"/>
      <c r="S53" s="346"/>
      <c r="T53" s="346"/>
      <c r="U53" s="346"/>
      <c r="V53" s="346"/>
      <c r="W53" s="346"/>
      <c r="X53" s="346"/>
      <c r="Y53" s="347"/>
      <c r="Z53" s="355">
        <v>2</v>
      </c>
      <c r="AA53" s="355"/>
      <c r="AB53" s="355"/>
      <c r="AC53" s="356">
        <f>IF(инд=1,SUM(AN53:AP53)/3,IF(инд=2,SUM(AN53:AS53)/6,IF(инд=3,SUM(AN53:AV53)/9,IF(инд=4,SUM(AN53:AY53)/12,0))))</f>
        <v>0</v>
      </c>
      <c r="AD53" s="356"/>
      <c r="AE53" s="356"/>
      <c r="AF53" s="356"/>
      <c r="AG53" s="356"/>
      <c r="AH53" s="356"/>
      <c r="AI53" s="356"/>
      <c r="AJ53" s="356"/>
      <c r="AK53" s="356"/>
      <c r="AL53" s="29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56"/>
    </row>
    <row r="54" spans="2:52" ht="15" customHeight="1">
      <c r="B54" s="27"/>
      <c r="C54" s="352" t="s">
        <v>122</v>
      </c>
      <c r="D54" s="353"/>
      <c r="E54" s="353"/>
      <c r="F54" s="353"/>
      <c r="G54" s="353"/>
      <c r="H54" s="353"/>
      <c r="I54" s="353"/>
      <c r="J54" s="353"/>
      <c r="K54" s="353"/>
      <c r="L54" s="353"/>
      <c r="M54" s="353"/>
      <c r="N54" s="353"/>
      <c r="O54" s="353"/>
      <c r="P54" s="353"/>
      <c r="Q54" s="353"/>
      <c r="R54" s="353"/>
      <c r="S54" s="353"/>
      <c r="T54" s="353"/>
      <c r="U54" s="353"/>
      <c r="V54" s="353"/>
      <c r="W54" s="353"/>
      <c r="X54" s="353"/>
      <c r="Y54" s="354"/>
      <c r="Z54" s="350" t="s">
        <v>120</v>
      </c>
      <c r="AA54" s="350"/>
      <c r="AB54" s="350"/>
      <c r="AC54" s="351">
        <f>IF(инд=1,SUM(AN54:AP54)/3,IF(инд=2,SUM(AN54:AS54)/6,IF(инд=3,SUM(AN54:AV54)/9,IF(инд=4,SUM(AN54:AY54)/12,0))))</f>
        <v>0</v>
      </c>
      <c r="AD54" s="351"/>
      <c r="AE54" s="351"/>
      <c r="AF54" s="351"/>
      <c r="AG54" s="351"/>
      <c r="AH54" s="351"/>
      <c r="AI54" s="351"/>
      <c r="AJ54" s="351"/>
      <c r="AK54" s="351"/>
      <c r="AL54" s="29"/>
      <c r="AN54" s="180"/>
      <c r="AO54" s="180"/>
      <c r="AP54" s="180"/>
      <c r="AQ54" s="180"/>
      <c r="AR54" s="180"/>
      <c r="AS54" s="180"/>
      <c r="AT54" s="180"/>
      <c r="AU54" s="180"/>
      <c r="AV54" s="180"/>
      <c r="AW54" s="180"/>
      <c r="AX54" s="180"/>
      <c r="AY54" s="180"/>
      <c r="AZ54" s="156"/>
    </row>
    <row r="55" spans="2:52" ht="12" customHeight="1">
      <c r="B55" s="27"/>
      <c r="C55" s="76"/>
      <c r="D55" s="76"/>
      <c r="E55" s="76"/>
      <c r="F55" s="76"/>
      <c r="G55" s="76"/>
      <c r="H55" s="76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9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154"/>
    </row>
    <row r="56" spans="2:52" ht="17.25" customHeight="1">
      <c r="B56" s="27"/>
      <c r="C56" s="349" t="s">
        <v>154</v>
      </c>
      <c r="D56" s="349"/>
      <c r="E56" s="349"/>
      <c r="F56" s="349"/>
      <c r="G56" s="349"/>
      <c r="H56" s="349"/>
      <c r="I56" s="349"/>
      <c r="J56" s="349"/>
      <c r="K56" s="349"/>
      <c r="L56" s="349"/>
      <c r="M56" s="349"/>
      <c r="N56" s="349"/>
      <c r="O56" s="349"/>
      <c r="P56" s="349"/>
      <c r="Q56" s="349"/>
      <c r="R56" s="349"/>
      <c r="S56" s="349"/>
      <c r="T56" s="349"/>
      <c r="U56" s="349"/>
      <c r="V56" s="349"/>
      <c r="W56" s="349"/>
      <c r="X56" s="349"/>
      <c r="Y56" s="349"/>
      <c r="Z56" s="349"/>
      <c r="AA56" s="349"/>
      <c r="AB56" s="349"/>
      <c r="AC56" s="349"/>
      <c r="AD56" s="349"/>
      <c r="AE56" s="349"/>
      <c r="AF56" s="349"/>
      <c r="AG56" s="349"/>
      <c r="AH56" s="349"/>
      <c r="AI56" s="349"/>
      <c r="AJ56" s="349"/>
      <c r="AK56" s="349"/>
      <c r="AL56" s="29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154"/>
    </row>
    <row r="57" spans="2:52" ht="12" customHeight="1">
      <c r="B57" s="27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9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154"/>
    </row>
    <row r="58" spans="2:77" s="4" customFormat="1" ht="12" customHeight="1">
      <c r="B58" s="37"/>
      <c r="C58" s="245" t="s">
        <v>46</v>
      </c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245"/>
      <c r="S58" s="245"/>
      <c r="T58" s="245"/>
      <c r="U58" s="245"/>
      <c r="V58" s="245"/>
      <c r="W58" s="245"/>
      <c r="X58" s="245"/>
      <c r="Y58" s="245"/>
      <c r="Z58" s="245"/>
      <c r="AA58" s="245"/>
      <c r="AB58" s="245"/>
      <c r="AC58" s="245"/>
      <c r="AD58" s="245"/>
      <c r="AE58" s="245"/>
      <c r="AF58" s="245"/>
      <c r="AG58" s="245"/>
      <c r="AH58" s="245"/>
      <c r="AI58" s="245"/>
      <c r="AJ58" s="245"/>
      <c r="AK58" s="245"/>
      <c r="AL58" s="38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157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</row>
    <row r="59" spans="2:77" s="4" customFormat="1" ht="12" customHeight="1">
      <c r="B59" s="37"/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  <c r="S59" s="245"/>
      <c r="T59" s="245"/>
      <c r="U59" s="245"/>
      <c r="V59" s="245"/>
      <c r="W59" s="245"/>
      <c r="X59" s="245"/>
      <c r="Y59" s="245"/>
      <c r="Z59" s="245"/>
      <c r="AA59" s="245"/>
      <c r="AB59" s="245"/>
      <c r="AC59" s="245"/>
      <c r="AD59" s="245"/>
      <c r="AE59" s="245"/>
      <c r="AF59" s="245"/>
      <c r="AG59" s="245"/>
      <c r="AH59" s="245"/>
      <c r="AI59" s="245"/>
      <c r="AJ59" s="245"/>
      <c r="AK59" s="245"/>
      <c r="AL59" s="38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22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</row>
    <row r="60" spans="2:77" s="4" customFormat="1" ht="5.25" customHeight="1">
      <c r="B60" s="3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38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22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</row>
    <row r="61" spans="2:77" s="4" customFormat="1" ht="9.75" customHeight="1">
      <c r="B61" s="3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246" t="s">
        <v>88</v>
      </c>
      <c r="AG61" s="246"/>
      <c r="AH61" s="246"/>
      <c r="AI61" s="246"/>
      <c r="AJ61" s="246"/>
      <c r="AK61" s="246"/>
      <c r="AL61" s="3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  <c r="BS61" s="158"/>
      <c r="BT61" s="158"/>
      <c r="BU61" s="158"/>
      <c r="BV61" s="158"/>
      <c r="BW61" s="158"/>
      <c r="BX61" s="158"/>
      <c r="BY61" s="158"/>
    </row>
    <row r="62" spans="2:77" s="4" customFormat="1" ht="21.75" customHeight="1">
      <c r="B62" s="39"/>
      <c r="C62" s="210" t="s">
        <v>43</v>
      </c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2"/>
      <c r="Z62" s="247" t="s">
        <v>87</v>
      </c>
      <c r="AA62" s="248"/>
      <c r="AB62" s="249"/>
      <c r="AC62" s="210" t="s">
        <v>84</v>
      </c>
      <c r="AD62" s="211"/>
      <c r="AE62" s="211"/>
      <c r="AF62" s="211"/>
      <c r="AG62" s="211"/>
      <c r="AH62" s="211"/>
      <c r="AI62" s="211"/>
      <c r="AJ62" s="211"/>
      <c r="AK62" s="212"/>
      <c r="AL62" s="40"/>
      <c r="AN62" s="117" t="s">
        <v>61</v>
      </c>
      <c r="AO62" s="117" t="s">
        <v>62</v>
      </c>
      <c r="AP62" s="117" t="s">
        <v>63</v>
      </c>
      <c r="AQ62" s="117" t="s">
        <v>64</v>
      </c>
      <c r="AR62" s="117" t="s">
        <v>65</v>
      </c>
      <c r="AS62" s="117" t="s">
        <v>66</v>
      </c>
      <c r="AT62" s="117" t="s">
        <v>67</v>
      </c>
      <c r="AU62" s="117" t="s">
        <v>68</v>
      </c>
      <c r="AV62" s="117" t="s">
        <v>69</v>
      </c>
      <c r="AW62" s="117" t="s">
        <v>70</v>
      </c>
      <c r="AX62" s="117" t="s">
        <v>71</v>
      </c>
      <c r="AY62" s="117" t="s">
        <v>72</v>
      </c>
      <c r="AZ62" s="158"/>
      <c r="BA62" s="159">
        <f>SUM(AN64:AS64)</f>
        <v>0</v>
      </c>
      <c r="BB62" s="159">
        <f>SUM(AN64:AV64)</f>
        <v>0</v>
      </c>
      <c r="BC62" s="159">
        <f>SUM(AN64:AY64)</f>
        <v>0</v>
      </c>
      <c r="BD62" s="158"/>
      <c r="BE62" s="158"/>
      <c r="BF62" s="158"/>
      <c r="BG62" s="158"/>
      <c r="BH62" s="158"/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158"/>
      <c r="BV62" s="158"/>
      <c r="BW62" s="158"/>
      <c r="BX62" s="158"/>
      <c r="BY62" s="158"/>
    </row>
    <row r="63" spans="2:77" s="5" customFormat="1" ht="9.75" customHeight="1">
      <c r="B63" s="41"/>
      <c r="C63" s="213" t="s">
        <v>44</v>
      </c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  <c r="R63" s="214"/>
      <c r="S63" s="214"/>
      <c r="T63" s="214"/>
      <c r="U63" s="214"/>
      <c r="V63" s="214"/>
      <c r="W63" s="214"/>
      <c r="X63" s="214"/>
      <c r="Y63" s="215"/>
      <c r="Z63" s="239" t="s">
        <v>45</v>
      </c>
      <c r="AA63" s="240"/>
      <c r="AB63" s="241"/>
      <c r="AC63" s="242">
        <v>1</v>
      </c>
      <c r="AD63" s="243"/>
      <c r="AE63" s="243"/>
      <c r="AF63" s="243"/>
      <c r="AG63" s="243"/>
      <c r="AH63" s="243"/>
      <c r="AI63" s="243"/>
      <c r="AJ63" s="243"/>
      <c r="AK63" s="244"/>
      <c r="AL63" s="42"/>
      <c r="AN63" s="112">
        <v>1</v>
      </c>
      <c r="AO63" s="112">
        <v>2</v>
      </c>
      <c r="AP63" s="112">
        <v>3</v>
      </c>
      <c r="AQ63" s="112">
        <v>4</v>
      </c>
      <c r="AR63" s="112">
        <v>5</v>
      </c>
      <c r="AS63" s="112">
        <v>6</v>
      </c>
      <c r="AT63" s="112">
        <v>7</v>
      </c>
      <c r="AU63" s="112">
        <v>8</v>
      </c>
      <c r="AV63" s="112">
        <v>9</v>
      </c>
      <c r="AW63" s="112">
        <v>10</v>
      </c>
      <c r="AX63" s="112">
        <v>11</v>
      </c>
      <c r="AY63" s="112">
        <v>12</v>
      </c>
      <c r="AZ63" s="122"/>
      <c r="BA63" s="160"/>
      <c r="BB63" s="160"/>
      <c r="BC63" s="160"/>
      <c r="BD63" s="160"/>
      <c r="BE63" s="160"/>
      <c r="BF63" s="160"/>
      <c r="BG63" s="160"/>
      <c r="BH63" s="160"/>
      <c r="BI63" s="160"/>
      <c r="BJ63" s="160"/>
      <c r="BK63" s="160"/>
      <c r="BL63" s="160"/>
      <c r="BM63" s="160"/>
      <c r="BN63" s="160"/>
      <c r="BO63" s="160"/>
      <c r="BP63" s="160"/>
      <c r="BQ63" s="160"/>
      <c r="BR63" s="160"/>
      <c r="BS63" s="160"/>
      <c r="BT63" s="160"/>
      <c r="BU63" s="160"/>
      <c r="BV63" s="160"/>
      <c r="BW63" s="160"/>
      <c r="BX63" s="160"/>
      <c r="BY63" s="160"/>
    </row>
    <row r="64" spans="2:77" s="5" customFormat="1" ht="21" customHeight="1">
      <c r="B64" s="41"/>
      <c r="C64" s="216" t="s">
        <v>160</v>
      </c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17"/>
      <c r="W64" s="217"/>
      <c r="X64" s="217"/>
      <c r="Y64" s="218"/>
      <c r="Z64" s="236">
        <v>4</v>
      </c>
      <c r="AA64" s="236"/>
      <c r="AB64" s="236"/>
      <c r="AC64" s="238">
        <f>IF(инд=1,SUM(AN64:AP64),IF(инд=2,SUM(AN64:AS64),IF(инд=3,SUM(AN64:AV64),IF(инд=4,SUM(AN64:AY64),0))))</f>
        <v>0</v>
      </c>
      <c r="AD64" s="238"/>
      <c r="AE64" s="238"/>
      <c r="AF64" s="238"/>
      <c r="AG64" s="238"/>
      <c r="AH64" s="238"/>
      <c r="AI64" s="238"/>
      <c r="AJ64" s="238"/>
      <c r="AK64" s="238"/>
      <c r="AL64" s="42"/>
      <c r="AN64" s="192"/>
      <c r="AO64" s="192"/>
      <c r="AP64" s="192"/>
      <c r="AQ64" s="192"/>
      <c r="AR64" s="192"/>
      <c r="AS64" s="192"/>
      <c r="AT64" s="192"/>
      <c r="AU64" s="192"/>
      <c r="AV64" s="192"/>
      <c r="AW64" s="192"/>
      <c r="AX64" s="192"/>
      <c r="AY64" s="192"/>
      <c r="AZ64" s="161">
        <f>SUM(AN64:AY64)</f>
        <v>0</v>
      </c>
      <c r="BA64" s="162">
        <f>SUM(AQ64:AS64)</f>
        <v>0</v>
      </c>
      <c r="BB64" s="162">
        <f>SUM(AT64:AV64)</f>
        <v>0</v>
      </c>
      <c r="BC64" s="162">
        <f>SUM(AW64:AY64)</f>
        <v>0</v>
      </c>
      <c r="BD64" s="160"/>
      <c r="BE64" s="160"/>
      <c r="BF64" s="160"/>
      <c r="BG64" s="160"/>
      <c r="BH64" s="160"/>
      <c r="BI64" s="160"/>
      <c r="BJ64" s="160"/>
      <c r="BK64" s="160"/>
      <c r="BL64" s="160"/>
      <c r="BM64" s="160"/>
      <c r="BN64" s="160"/>
      <c r="BO64" s="160"/>
      <c r="BP64" s="160"/>
      <c r="BQ64" s="160"/>
      <c r="BR64" s="160"/>
      <c r="BS64" s="160"/>
      <c r="BT64" s="160"/>
      <c r="BU64" s="160"/>
      <c r="BV64" s="160"/>
      <c r="BW64" s="160"/>
      <c r="BX64" s="160"/>
      <c r="BY64" s="160"/>
    </row>
    <row r="65" spans="2:77" s="5" customFormat="1" ht="12" customHeight="1">
      <c r="B65" s="41"/>
      <c r="C65" s="219" t="s">
        <v>123</v>
      </c>
      <c r="D65" s="220"/>
      <c r="E65" s="220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1"/>
      <c r="Z65" s="470">
        <v>5</v>
      </c>
      <c r="AA65" s="470"/>
      <c r="AB65" s="470"/>
      <c r="AC65" s="389">
        <f>IF(AO23=1,SUM(AN65:AP66),IF(AO23=2,SUM(AN65:AS66),IF(AO23=3,SUM(AN65:AV66),SUM(AN65:AY66))))</f>
        <v>0</v>
      </c>
      <c r="AD65" s="389"/>
      <c r="AE65" s="389"/>
      <c r="AF65" s="389"/>
      <c r="AG65" s="389"/>
      <c r="AH65" s="389"/>
      <c r="AI65" s="389"/>
      <c r="AJ65" s="389"/>
      <c r="AK65" s="389"/>
      <c r="AL65" s="42"/>
      <c r="AN65" s="281"/>
      <c r="AO65" s="281"/>
      <c r="AP65" s="281"/>
      <c r="AQ65" s="281"/>
      <c r="AR65" s="281"/>
      <c r="AS65" s="281"/>
      <c r="AT65" s="281"/>
      <c r="AU65" s="281"/>
      <c r="AV65" s="281"/>
      <c r="AW65" s="281"/>
      <c r="AX65" s="281"/>
      <c r="AY65" s="281"/>
      <c r="AZ65" s="158"/>
      <c r="BA65" s="160"/>
      <c r="BB65" s="160"/>
      <c r="BC65" s="160"/>
      <c r="BD65" s="160"/>
      <c r="BE65" s="160"/>
      <c r="BF65" s="160"/>
      <c r="BG65" s="160"/>
      <c r="BH65" s="160"/>
      <c r="BI65" s="160"/>
      <c r="BJ65" s="160"/>
      <c r="BK65" s="160"/>
      <c r="BL65" s="160"/>
      <c r="BM65" s="160"/>
      <c r="BN65" s="160"/>
      <c r="BO65" s="160"/>
      <c r="BP65" s="160"/>
      <c r="BQ65" s="160"/>
      <c r="BR65" s="160"/>
      <c r="BS65" s="160"/>
      <c r="BT65" s="160"/>
      <c r="BU65" s="160"/>
      <c r="BV65" s="160"/>
      <c r="BW65" s="160"/>
      <c r="BX65" s="160"/>
      <c r="BY65" s="160"/>
    </row>
    <row r="66" spans="2:77" s="5" customFormat="1" ht="12" customHeight="1">
      <c r="B66" s="41"/>
      <c r="C66" s="222"/>
      <c r="D66" s="223"/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23"/>
      <c r="P66" s="223"/>
      <c r="Q66" s="223"/>
      <c r="R66" s="223"/>
      <c r="S66" s="223"/>
      <c r="T66" s="223"/>
      <c r="U66" s="223"/>
      <c r="V66" s="223"/>
      <c r="W66" s="223"/>
      <c r="X66" s="223"/>
      <c r="Y66" s="224"/>
      <c r="Z66" s="232"/>
      <c r="AA66" s="232"/>
      <c r="AB66" s="232"/>
      <c r="AC66" s="234"/>
      <c r="AD66" s="234"/>
      <c r="AE66" s="234"/>
      <c r="AF66" s="234"/>
      <c r="AG66" s="234"/>
      <c r="AH66" s="234"/>
      <c r="AI66" s="234"/>
      <c r="AJ66" s="234"/>
      <c r="AK66" s="234"/>
      <c r="AL66" s="42"/>
      <c r="AN66" s="282"/>
      <c r="AO66" s="282"/>
      <c r="AP66" s="282"/>
      <c r="AQ66" s="282"/>
      <c r="AR66" s="282"/>
      <c r="AS66" s="282"/>
      <c r="AT66" s="282"/>
      <c r="AU66" s="282"/>
      <c r="AV66" s="282"/>
      <c r="AW66" s="282"/>
      <c r="AX66" s="282"/>
      <c r="AY66" s="282"/>
      <c r="AZ66" s="158"/>
      <c r="BA66" s="160"/>
      <c r="BB66" s="160"/>
      <c r="BC66" s="160"/>
      <c r="BD66" s="160"/>
      <c r="BE66" s="160"/>
      <c r="BF66" s="160"/>
      <c r="BG66" s="160"/>
      <c r="BH66" s="160"/>
      <c r="BI66" s="160"/>
      <c r="BJ66" s="160"/>
      <c r="BK66" s="160"/>
      <c r="BL66" s="160"/>
      <c r="BM66" s="160"/>
      <c r="BN66" s="160"/>
      <c r="BO66" s="160"/>
      <c r="BP66" s="160"/>
      <c r="BQ66" s="160"/>
      <c r="BR66" s="160"/>
      <c r="BS66" s="160"/>
      <c r="BT66" s="160"/>
      <c r="BU66" s="160"/>
      <c r="BV66" s="160"/>
      <c r="BW66" s="160"/>
      <c r="BX66" s="160"/>
      <c r="BY66" s="160"/>
    </row>
    <row r="67" spans="2:77" s="5" customFormat="1" ht="12" customHeight="1">
      <c r="B67" s="4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42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54"/>
      <c r="BA67" s="163"/>
      <c r="BB67" s="163"/>
      <c r="BC67" s="163"/>
      <c r="BD67" s="163"/>
      <c r="BE67" s="163"/>
      <c r="BF67" s="163"/>
      <c r="BG67" s="160"/>
      <c r="BH67" s="160"/>
      <c r="BI67" s="160"/>
      <c r="BJ67" s="160"/>
      <c r="BK67" s="160"/>
      <c r="BL67" s="160"/>
      <c r="BM67" s="160"/>
      <c r="BN67" s="160"/>
      <c r="BO67" s="160"/>
      <c r="BP67" s="160"/>
      <c r="BQ67" s="160"/>
      <c r="BR67" s="160"/>
      <c r="BS67" s="160"/>
      <c r="BT67" s="160"/>
      <c r="BU67" s="160"/>
      <c r="BV67" s="160"/>
      <c r="BW67" s="160"/>
      <c r="BX67" s="160"/>
      <c r="BY67" s="160"/>
    </row>
    <row r="68" spans="2:77" s="5" customFormat="1" ht="12" customHeight="1">
      <c r="B68" s="4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42"/>
      <c r="AN68" s="197"/>
      <c r="AO68" s="197"/>
      <c r="AP68" s="197"/>
      <c r="AQ68" s="197"/>
      <c r="AR68" s="197"/>
      <c r="AS68" s="197"/>
      <c r="AT68" s="197"/>
      <c r="AU68" s="197"/>
      <c r="AV68" s="197"/>
      <c r="AW68" s="197"/>
      <c r="AX68" s="197"/>
      <c r="AY68" s="197"/>
      <c r="AZ68" s="154"/>
      <c r="BA68" s="163"/>
      <c r="BB68" s="163"/>
      <c r="BC68" s="163"/>
      <c r="BD68" s="163"/>
      <c r="BE68" s="163"/>
      <c r="BF68" s="163"/>
      <c r="BG68" s="160"/>
      <c r="BH68" s="160"/>
      <c r="BI68" s="160"/>
      <c r="BJ68" s="160"/>
      <c r="BK68" s="160"/>
      <c r="BL68" s="160"/>
      <c r="BM68" s="160"/>
      <c r="BN68" s="160"/>
      <c r="BO68" s="160"/>
      <c r="BP68" s="160"/>
      <c r="BQ68" s="160"/>
      <c r="BR68" s="160"/>
      <c r="BS68" s="160"/>
      <c r="BT68" s="160"/>
      <c r="BU68" s="160"/>
      <c r="BV68" s="160"/>
      <c r="BW68" s="160"/>
      <c r="BX68" s="160"/>
      <c r="BY68" s="160"/>
    </row>
    <row r="69" spans="2:77" s="4" customFormat="1" ht="12" customHeight="1">
      <c r="B69" s="37"/>
      <c r="C69" s="245" t="s">
        <v>167</v>
      </c>
      <c r="D69" s="245"/>
      <c r="E69" s="245"/>
      <c r="F69" s="245"/>
      <c r="G69" s="245"/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45"/>
      <c r="U69" s="245"/>
      <c r="V69" s="245"/>
      <c r="W69" s="245"/>
      <c r="X69" s="245"/>
      <c r="Y69" s="245"/>
      <c r="Z69" s="245"/>
      <c r="AA69" s="245"/>
      <c r="AB69" s="245"/>
      <c r="AC69" s="245"/>
      <c r="AD69" s="245"/>
      <c r="AE69" s="245"/>
      <c r="AF69" s="245"/>
      <c r="AG69" s="245"/>
      <c r="AH69" s="245"/>
      <c r="AI69" s="245"/>
      <c r="AJ69" s="245"/>
      <c r="AK69" s="245"/>
      <c r="AL69" s="38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157"/>
      <c r="BA69" s="158"/>
      <c r="BB69" s="158"/>
      <c r="BC69" s="158"/>
      <c r="BD69" s="158"/>
      <c r="BE69" s="158"/>
      <c r="BF69" s="158"/>
      <c r="BG69" s="158"/>
      <c r="BH69" s="158"/>
      <c r="BI69" s="158"/>
      <c r="BJ69" s="158"/>
      <c r="BK69" s="158"/>
      <c r="BL69" s="158"/>
      <c r="BM69" s="158"/>
      <c r="BN69" s="158"/>
      <c r="BO69" s="158"/>
      <c r="BP69" s="158"/>
      <c r="BQ69" s="158"/>
      <c r="BR69" s="158"/>
      <c r="BS69" s="158"/>
      <c r="BT69" s="158"/>
      <c r="BU69" s="158"/>
      <c r="BV69" s="158"/>
      <c r="BW69" s="158"/>
      <c r="BX69" s="158"/>
      <c r="BY69" s="158"/>
    </row>
    <row r="70" spans="2:77" s="4" customFormat="1" ht="12" customHeight="1">
      <c r="B70" s="37"/>
      <c r="C70" s="245"/>
      <c r="D70" s="245"/>
      <c r="E70" s="245"/>
      <c r="F70" s="245"/>
      <c r="G70" s="245"/>
      <c r="H70" s="245"/>
      <c r="I70" s="245"/>
      <c r="J70" s="245"/>
      <c r="K70" s="245"/>
      <c r="L70" s="245"/>
      <c r="M70" s="245"/>
      <c r="N70" s="245"/>
      <c r="O70" s="245"/>
      <c r="P70" s="245"/>
      <c r="Q70" s="245"/>
      <c r="R70" s="245"/>
      <c r="S70" s="245"/>
      <c r="T70" s="245"/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  <c r="AH70" s="245"/>
      <c r="AI70" s="245"/>
      <c r="AJ70" s="245"/>
      <c r="AK70" s="245"/>
      <c r="AL70" s="38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22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158"/>
      <c r="BL70" s="158"/>
      <c r="BM70" s="158"/>
      <c r="BN70" s="158"/>
      <c r="BO70" s="158"/>
      <c r="BP70" s="158"/>
      <c r="BQ70" s="158"/>
      <c r="BR70" s="158"/>
      <c r="BS70" s="158"/>
      <c r="BT70" s="158"/>
      <c r="BU70" s="158"/>
      <c r="BV70" s="158"/>
      <c r="BW70" s="158"/>
      <c r="BX70" s="158"/>
      <c r="BY70" s="158"/>
    </row>
    <row r="71" spans="2:77" s="4" customFormat="1" ht="9.75" customHeight="1">
      <c r="B71" s="3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56" t="s">
        <v>170</v>
      </c>
      <c r="AL71" s="38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22"/>
      <c r="BA71" s="158"/>
      <c r="BB71" s="158"/>
      <c r="BC71" s="158"/>
      <c r="BD71" s="158"/>
      <c r="BE71" s="158"/>
      <c r="BF71" s="158"/>
      <c r="BG71" s="158"/>
      <c r="BH71" s="158"/>
      <c r="BI71" s="158"/>
      <c r="BJ71" s="158"/>
      <c r="BK71" s="158"/>
      <c r="BL71" s="158"/>
      <c r="BM71" s="158"/>
      <c r="BN71" s="158"/>
      <c r="BO71" s="158"/>
      <c r="BP71" s="158"/>
      <c r="BQ71" s="158"/>
      <c r="BR71" s="158"/>
      <c r="BS71" s="158"/>
      <c r="BT71" s="158"/>
      <c r="BU71" s="158"/>
      <c r="BV71" s="158"/>
      <c r="BW71" s="158"/>
      <c r="BX71" s="158"/>
      <c r="BY71" s="158"/>
    </row>
    <row r="72" spans="2:77" s="4" customFormat="1" ht="9.75" customHeight="1">
      <c r="B72" s="3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246" t="s">
        <v>88</v>
      </c>
      <c r="AG72" s="246"/>
      <c r="AH72" s="246"/>
      <c r="AI72" s="246"/>
      <c r="AJ72" s="246"/>
      <c r="AK72" s="246"/>
      <c r="AL72" s="38"/>
      <c r="AZ72" s="158"/>
      <c r="BA72" s="158"/>
      <c r="BB72" s="158"/>
      <c r="BC72" s="158"/>
      <c r="BD72" s="158"/>
      <c r="BE72" s="158"/>
      <c r="BF72" s="158"/>
      <c r="BG72" s="158"/>
      <c r="BH72" s="158"/>
      <c r="BI72" s="158"/>
      <c r="BJ72" s="158"/>
      <c r="BK72" s="158"/>
      <c r="BL72" s="158"/>
      <c r="BM72" s="158"/>
      <c r="BN72" s="158"/>
      <c r="BO72" s="158"/>
      <c r="BP72" s="158"/>
      <c r="BQ72" s="158"/>
      <c r="BR72" s="158"/>
      <c r="BS72" s="158"/>
      <c r="BT72" s="158"/>
      <c r="BU72" s="158"/>
      <c r="BV72" s="158"/>
      <c r="BW72" s="158"/>
      <c r="BX72" s="158"/>
      <c r="BY72" s="158"/>
    </row>
    <row r="73" spans="2:77" s="4" customFormat="1" ht="22.5" customHeight="1">
      <c r="B73" s="39"/>
      <c r="C73" s="210" t="s">
        <v>43</v>
      </c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2"/>
      <c r="Q73" s="247" t="s">
        <v>87</v>
      </c>
      <c r="R73" s="248"/>
      <c r="S73" s="249"/>
      <c r="T73" s="210" t="s">
        <v>168</v>
      </c>
      <c r="U73" s="211"/>
      <c r="V73" s="211"/>
      <c r="W73" s="211"/>
      <c r="X73" s="211"/>
      <c r="Y73" s="211"/>
      <c r="Z73" s="211"/>
      <c r="AA73" s="211"/>
      <c r="AB73" s="212"/>
      <c r="AC73" s="210" t="s">
        <v>169</v>
      </c>
      <c r="AD73" s="211"/>
      <c r="AE73" s="211"/>
      <c r="AF73" s="211"/>
      <c r="AG73" s="211"/>
      <c r="AH73" s="211"/>
      <c r="AI73" s="211"/>
      <c r="AJ73" s="211"/>
      <c r="AK73" s="212"/>
      <c r="AL73" s="40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58"/>
      <c r="BA73" s="159">
        <f>SUM(AN75:AS75)</f>
        <v>0</v>
      </c>
      <c r="BB73" s="159">
        <f>SUM(AN75:AV75)</f>
        <v>0</v>
      </c>
      <c r="BC73" s="159">
        <f>SUM(AN75:AY75)</f>
        <v>0</v>
      </c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8"/>
      <c r="BT73" s="158"/>
      <c r="BU73" s="158"/>
      <c r="BV73" s="158"/>
      <c r="BW73" s="158"/>
      <c r="BX73" s="158"/>
      <c r="BY73" s="158"/>
    </row>
    <row r="74" spans="2:77" s="5" customFormat="1" ht="9.75" customHeight="1">
      <c r="B74" s="41"/>
      <c r="C74" s="213" t="s">
        <v>44</v>
      </c>
      <c r="D74" s="214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5"/>
      <c r="Q74" s="239" t="s">
        <v>45</v>
      </c>
      <c r="R74" s="240"/>
      <c r="S74" s="241"/>
      <c r="T74" s="242">
        <v>1</v>
      </c>
      <c r="U74" s="243"/>
      <c r="V74" s="243"/>
      <c r="W74" s="243"/>
      <c r="X74" s="243"/>
      <c r="Y74" s="243"/>
      <c r="Z74" s="243"/>
      <c r="AA74" s="243"/>
      <c r="AB74" s="244"/>
      <c r="AC74" s="242">
        <v>2</v>
      </c>
      <c r="AD74" s="243"/>
      <c r="AE74" s="243"/>
      <c r="AF74" s="243"/>
      <c r="AG74" s="243"/>
      <c r="AH74" s="243"/>
      <c r="AI74" s="243"/>
      <c r="AJ74" s="243"/>
      <c r="AK74" s="244"/>
      <c r="AL74" s="42"/>
      <c r="AN74" s="148"/>
      <c r="AO74" s="148"/>
      <c r="AP74" s="148"/>
      <c r="AQ74" s="148"/>
      <c r="AR74" s="148"/>
      <c r="AS74" s="148"/>
      <c r="AT74" s="148"/>
      <c r="AU74" s="148"/>
      <c r="AV74" s="148"/>
      <c r="AW74" s="148"/>
      <c r="AX74" s="148"/>
      <c r="AY74" s="148"/>
      <c r="AZ74" s="122"/>
      <c r="BA74" s="160"/>
      <c r="BB74" s="160"/>
      <c r="BC74" s="160"/>
      <c r="BD74" s="160"/>
      <c r="BE74" s="160"/>
      <c r="BF74" s="160"/>
      <c r="BG74" s="160"/>
      <c r="BH74" s="160"/>
      <c r="BI74" s="160"/>
      <c r="BJ74" s="160"/>
      <c r="BK74" s="160"/>
      <c r="BL74" s="160"/>
      <c r="BM74" s="160"/>
      <c r="BN74" s="160"/>
      <c r="BO74" s="160"/>
      <c r="BP74" s="160"/>
      <c r="BQ74" s="160"/>
      <c r="BR74" s="160"/>
      <c r="BS74" s="160"/>
      <c r="BT74" s="160"/>
      <c r="BU74" s="160"/>
      <c r="BV74" s="160"/>
      <c r="BW74" s="160"/>
      <c r="BX74" s="160"/>
      <c r="BY74" s="160"/>
    </row>
    <row r="75" spans="2:77" s="5" customFormat="1" ht="26.25" customHeight="1">
      <c r="B75" s="41"/>
      <c r="C75" s="235" t="s">
        <v>216</v>
      </c>
      <c r="D75" s="235"/>
      <c r="E75" s="235"/>
      <c r="F75" s="235"/>
      <c r="G75" s="235"/>
      <c r="H75" s="235"/>
      <c r="I75" s="235"/>
      <c r="J75" s="235"/>
      <c r="K75" s="235"/>
      <c r="L75" s="235"/>
      <c r="M75" s="235"/>
      <c r="N75" s="235"/>
      <c r="O75" s="235"/>
      <c r="P75" s="235"/>
      <c r="Q75" s="236">
        <v>6</v>
      </c>
      <c r="R75" s="236"/>
      <c r="S75" s="236"/>
      <c r="T75" s="237"/>
      <c r="U75" s="237"/>
      <c r="V75" s="237"/>
      <c r="W75" s="237"/>
      <c r="X75" s="237"/>
      <c r="Y75" s="237"/>
      <c r="Z75" s="237"/>
      <c r="AA75" s="237"/>
      <c r="AB75" s="237"/>
      <c r="AC75" s="238">
        <f>IF(T75+U83+U86+U87+U88+U89+U90-T76-U91-U92-U93&gt;0,T75+U83+U86+U87+U88+U89+U90-T76-U91-U92-U93,0)</f>
        <v>0</v>
      </c>
      <c r="AD75" s="238"/>
      <c r="AE75" s="238"/>
      <c r="AF75" s="238"/>
      <c r="AG75" s="238"/>
      <c r="AH75" s="238"/>
      <c r="AI75" s="238"/>
      <c r="AJ75" s="238"/>
      <c r="AK75" s="238"/>
      <c r="AL75" s="42"/>
      <c r="AN75" s="205"/>
      <c r="AO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05"/>
      <c r="AZ75" s="161">
        <f>SUM(AN75:AY75)</f>
        <v>0</v>
      </c>
      <c r="BA75" s="162">
        <f>SUM(AQ75:AS75)</f>
        <v>0</v>
      </c>
      <c r="BB75" s="162">
        <f>SUM(AT75:AV75)</f>
        <v>0</v>
      </c>
      <c r="BC75" s="162">
        <f>SUM(AW75:AY75)</f>
        <v>0</v>
      </c>
      <c r="BD75" s="160"/>
      <c r="BE75" s="160"/>
      <c r="BF75" s="160"/>
      <c r="BG75" s="160"/>
      <c r="BH75" s="160"/>
      <c r="BI75" s="160"/>
      <c r="BJ75" s="160"/>
      <c r="BK75" s="160"/>
      <c r="BL75" s="160"/>
      <c r="BM75" s="160"/>
      <c r="BN75" s="160"/>
      <c r="BO75" s="160"/>
      <c r="BP75" s="160"/>
      <c r="BQ75" s="160"/>
      <c r="BR75" s="160"/>
      <c r="BS75" s="160"/>
      <c r="BT75" s="160"/>
      <c r="BU75" s="160"/>
      <c r="BV75" s="160"/>
      <c r="BW75" s="160"/>
      <c r="BX75" s="160"/>
      <c r="BY75" s="160"/>
    </row>
    <row r="76" spans="2:77" s="5" customFormat="1" ht="26.25" customHeight="1">
      <c r="B76" s="41"/>
      <c r="C76" s="231" t="s">
        <v>217</v>
      </c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2">
        <v>7</v>
      </c>
      <c r="R76" s="232"/>
      <c r="S76" s="232"/>
      <c r="T76" s="233"/>
      <c r="U76" s="233"/>
      <c r="V76" s="233"/>
      <c r="W76" s="233"/>
      <c r="X76" s="233"/>
      <c r="Y76" s="233"/>
      <c r="Z76" s="233"/>
      <c r="AA76" s="233"/>
      <c r="AB76" s="233"/>
      <c r="AC76" s="234">
        <f>IF(T75+U83+U86+U87+U88+U89+U90-T76-U91-U92-U93&lt;0,-(T75+U83+U86+U87+U88+U89+U90-T76-U91-U92-U93),0)</f>
        <v>0</v>
      </c>
      <c r="AD76" s="234"/>
      <c r="AE76" s="234"/>
      <c r="AF76" s="234"/>
      <c r="AG76" s="234"/>
      <c r="AH76" s="234"/>
      <c r="AI76" s="234"/>
      <c r="AJ76" s="234"/>
      <c r="AK76" s="234"/>
      <c r="AL76" s="42"/>
      <c r="AN76" s="152">
        <v>0.35</v>
      </c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05"/>
      <c r="AZ76" s="158"/>
      <c r="BA76" s="160"/>
      <c r="BB76" s="160"/>
      <c r="BC76" s="160"/>
      <c r="BD76" s="160"/>
      <c r="BE76" s="160"/>
      <c r="BF76" s="160"/>
      <c r="BG76" s="160"/>
      <c r="BH76" s="160"/>
      <c r="BI76" s="160"/>
      <c r="BJ76" s="160"/>
      <c r="BK76" s="160"/>
      <c r="BL76" s="160"/>
      <c r="BM76" s="160"/>
      <c r="BN76" s="160"/>
      <c r="BO76" s="160"/>
      <c r="BP76" s="160"/>
      <c r="BQ76" s="160"/>
      <c r="BR76" s="160"/>
      <c r="BS76" s="160"/>
      <c r="BT76" s="160"/>
      <c r="BU76" s="160"/>
      <c r="BV76" s="160"/>
      <c r="BW76" s="160"/>
      <c r="BX76" s="160"/>
      <c r="BY76" s="160"/>
    </row>
    <row r="77" spans="2:77" s="5" customFormat="1" ht="11.25" customHeight="1">
      <c r="B77" s="35"/>
      <c r="C77" s="198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198"/>
      <c r="V77" s="198"/>
      <c r="W77" s="198"/>
      <c r="X77" s="198"/>
      <c r="Y77" s="198"/>
      <c r="Z77" s="198"/>
      <c r="AA77" s="198"/>
      <c r="AB77" s="198"/>
      <c r="AC77" s="198"/>
      <c r="AD77" s="198"/>
      <c r="AE77" s="198"/>
      <c r="AF77" s="198"/>
      <c r="AG77" s="198"/>
      <c r="AH77" s="198"/>
      <c r="AI77" s="198"/>
      <c r="AJ77" s="198"/>
      <c r="AK77" s="198"/>
      <c r="AL77" s="36"/>
      <c r="AN77" s="152">
        <v>0.29</v>
      </c>
      <c r="AO77" s="114"/>
      <c r="AP77" s="114"/>
      <c r="AQ77" s="114"/>
      <c r="AR77" s="114"/>
      <c r="AS77" s="114"/>
      <c r="AT77" s="114"/>
      <c r="AU77" s="114"/>
      <c r="AV77" s="114"/>
      <c r="AW77" s="114"/>
      <c r="AX77" s="114"/>
      <c r="AY77" s="114"/>
      <c r="AZ77" s="164"/>
      <c r="BA77" s="163"/>
      <c r="BB77" s="163"/>
      <c r="BC77" s="163"/>
      <c r="BD77" s="163"/>
      <c r="BE77" s="163"/>
      <c r="BF77" s="163"/>
      <c r="BG77" s="160"/>
      <c r="BH77" s="160"/>
      <c r="BI77" s="160"/>
      <c r="BJ77" s="160"/>
      <c r="BK77" s="160"/>
      <c r="BL77" s="160"/>
      <c r="BM77" s="160"/>
      <c r="BN77" s="160"/>
      <c r="BO77" s="160"/>
      <c r="BP77" s="160"/>
      <c r="BQ77" s="160"/>
      <c r="BR77" s="160"/>
      <c r="BS77" s="160"/>
      <c r="BT77" s="160"/>
      <c r="BU77" s="160"/>
      <c r="BV77" s="160"/>
      <c r="BW77" s="160"/>
      <c r="BX77" s="160"/>
      <c r="BY77" s="160"/>
    </row>
    <row r="78" spans="2:77" s="5" customFormat="1" ht="12" customHeight="1">
      <c r="B78" s="35"/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98"/>
      <c r="Z78" s="198"/>
      <c r="AA78" s="198"/>
      <c r="AB78" s="198"/>
      <c r="AC78" s="198"/>
      <c r="AD78" s="198"/>
      <c r="AE78" s="198"/>
      <c r="AF78" s="198"/>
      <c r="AG78" s="198"/>
      <c r="AH78" s="198"/>
      <c r="AI78" s="198"/>
      <c r="AJ78" s="198"/>
      <c r="AK78" s="56" t="s">
        <v>171</v>
      </c>
      <c r="AL78" s="36"/>
      <c r="AN78" s="152">
        <v>0.12</v>
      </c>
      <c r="AO78" s="114"/>
      <c r="AP78" s="114"/>
      <c r="AQ78" s="114"/>
      <c r="AR78" s="114"/>
      <c r="AS78" s="114"/>
      <c r="AT78" s="114"/>
      <c r="AU78" s="114"/>
      <c r="AV78" s="114"/>
      <c r="AW78" s="114"/>
      <c r="AX78" s="114"/>
      <c r="AY78" s="114"/>
      <c r="AZ78" s="164"/>
      <c r="BA78" s="163"/>
      <c r="BB78" s="163"/>
      <c r="BC78" s="163"/>
      <c r="BD78" s="163"/>
      <c r="BE78" s="163"/>
      <c r="BF78" s="163"/>
      <c r="BG78" s="160"/>
      <c r="BH78" s="160"/>
      <c r="BI78" s="160"/>
      <c r="BJ78" s="160"/>
      <c r="BK78" s="160"/>
      <c r="BL78" s="160"/>
      <c r="BM78" s="160"/>
      <c r="BN78" s="160"/>
      <c r="BO78" s="160"/>
      <c r="BP78" s="160"/>
      <c r="BQ78" s="160"/>
      <c r="BR78" s="160"/>
      <c r="BS78" s="160"/>
      <c r="BT78" s="160"/>
      <c r="BU78" s="160"/>
      <c r="BV78" s="160"/>
      <c r="BW78" s="160"/>
      <c r="BX78" s="160"/>
      <c r="BY78" s="160"/>
    </row>
    <row r="79" spans="2:77" s="5" customFormat="1" ht="7.5" customHeight="1">
      <c r="B79" s="3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246" t="s">
        <v>88</v>
      </c>
      <c r="AG79" s="246"/>
      <c r="AH79" s="246"/>
      <c r="AI79" s="246"/>
      <c r="AJ79" s="246"/>
      <c r="AK79" s="246"/>
      <c r="AL79" s="36"/>
      <c r="AN79" s="153">
        <v>0.07</v>
      </c>
      <c r="AO79" s="115"/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64"/>
      <c r="BA79" s="163"/>
      <c r="BB79" s="163"/>
      <c r="BC79" s="163"/>
      <c r="BD79" s="163"/>
      <c r="BE79" s="163"/>
      <c r="BF79" s="163"/>
      <c r="BG79" s="160"/>
      <c r="BH79" s="160"/>
      <c r="BI79" s="160"/>
      <c r="BJ79" s="160"/>
      <c r="BK79" s="160"/>
      <c r="BL79" s="160"/>
      <c r="BM79" s="160"/>
      <c r="BN79" s="160"/>
      <c r="BO79" s="160"/>
      <c r="BP79" s="160"/>
      <c r="BQ79" s="160"/>
      <c r="BR79" s="160"/>
      <c r="BS79" s="160"/>
      <c r="BT79" s="160"/>
      <c r="BU79" s="160"/>
      <c r="BV79" s="160"/>
      <c r="BW79" s="160"/>
      <c r="BX79" s="160"/>
      <c r="BY79" s="160"/>
    </row>
    <row r="80" spans="2:77" s="5" customFormat="1" ht="14.25" customHeight="1">
      <c r="B80" s="41"/>
      <c r="C80" s="357" t="s">
        <v>43</v>
      </c>
      <c r="D80" s="358"/>
      <c r="E80" s="358"/>
      <c r="F80" s="358"/>
      <c r="G80" s="358"/>
      <c r="H80" s="358"/>
      <c r="I80" s="358"/>
      <c r="J80" s="358"/>
      <c r="K80" s="358"/>
      <c r="L80" s="358"/>
      <c r="M80" s="358"/>
      <c r="N80" s="358"/>
      <c r="O80" s="358"/>
      <c r="P80" s="358"/>
      <c r="Q80" s="358"/>
      <c r="R80" s="359"/>
      <c r="S80" s="357" t="s">
        <v>87</v>
      </c>
      <c r="T80" s="359"/>
      <c r="U80" s="363" t="s">
        <v>84</v>
      </c>
      <c r="V80" s="364"/>
      <c r="W80" s="364"/>
      <c r="X80" s="364"/>
      <c r="Y80" s="365"/>
      <c r="Z80" s="369" t="s">
        <v>172</v>
      </c>
      <c r="AA80" s="370"/>
      <c r="AB80" s="370"/>
      <c r="AC80" s="370"/>
      <c r="AD80" s="370"/>
      <c r="AE80" s="370"/>
      <c r="AF80" s="370"/>
      <c r="AG80" s="370"/>
      <c r="AH80" s="370"/>
      <c r="AI80" s="370"/>
      <c r="AJ80" s="370"/>
      <c r="AK80" s="371"/>
      <c r="AL80" s="42"/>
      <c r="AN80" s="275" t="s">
        <v>73</v>
      </c>
      <c r="AO80" s="276"/>
      <c r="AP80" s="277"/>
      <c r="AQ80" s="275" t="s">
        <v>74</v>
      </c>
      <c r="AR80" s="276"/>
      <c r="AS80" s="277"/>
      <c r="AT80" s="275" t="s">
        <v>22</v>
      </c>
      <c r="AU80" s="276"/>
      <c r="AV80" s="277"/>
      <c r="AW80" s="275" t="s">
        <v>23</v>
      </c>
      <c r="AX80" s="276"/>
      <c r="AY80" s="277"/>
      <c r="AZ80" s="156"/>
      <c r="BA80" s="163"/>
      <c r="BB80" s="163"/>
      <c r="BC80" s="163"/>
      <c r="BD80" s="163"/>
      <c r="BE80" s="163"/>
      <c r="BF80" s="163"/>
      <c r="BG80" s="160"/>
      <c r="BH80" s="160"/>
      <c r="BI80" s="160"/>
      <c r="BJ80" s="160"/>
      <c r="BK80" s="160"/>
      <c r="BL80" s="160"/>
      <c r="BM80" s="160"/>
      <c r="BN80" s="160"/>
      <c r="BO80" s="160"/>
      <c r="BP80" s="160"/>
      <c r="BQ80" s="160"/>
      <c r="BR80" s="160"/>
      <c r="BS80" s="160"/>
      <c r="BT80" s="160"/>
      <c r="BU80" s="160"/>
      <c r="BV80" s="160"/>
      <c r="BW80" s="160"/>
      <c r="BX80" s="160"/>
      <c r="BY80" s="160"/>
    </row>
    <row r="81" spans="2:58" ht="14.25" customHeight="1">
      <c r="B81" s="27"/>
      <c r="C81" s="360"/>
      <c r="D81" s="361"/>
      <c r="E81" s="361"/>
      <c r="F81" s="361"/>
      <c r="G81" s="361"/>
      <c r="H81" s="361"/>
      <c r="I81" s="361"/>
      <c r="J81" s="361"/>
      <c r="K81" s="361"/>
      <c r="L81" s="361"/>
      <c r="M81" s="361"/>
      <c r="N81" s="361"/>
      <c r="O81" s="361"/>
      <c r="P81" s="361"/>
      <c r="Q81" s="361"/>
      <c r="R81" s="362"/>
      <c r="S81" s="360"/>
      <c r="T81" s="362"/>
      <c r="U81" s="366"/>
      <c r="V81" s="367"/>
      <c r="W81" s="367"/>
      <c r="X81" s="367"/>
      <c r="Y81" s="368"/>
      <c r="Z81" s="372" t="str">
        <f>INDEX(G168:G171,инд)</f>
        <v>январь</v>
      </c>
      <c r="AA81" s="373"/>
      <c r="AB81" s="373"/>
      <c r="AC81" s="374"/>
      <c r="AD81" s="375" t="str">
        <f>INDEX(E168:E171,инд)</f>
        <v>февраль</v>
      </c>
      <c r="AE81" s="376"/>
      <c r="AF81" s="376"/>
      <c r="AG81" s="377"/>
      <c r="AH81" s="372" t="str">
        <f>INDEX(C168:C171,инд)</f>
        <v>март</v>
      </c>
      <c r="AI81" s="373"/>
      <c r="AJ81" s="373"/>
      <c r="AK81" s="374"/>
      <c r="AL81" s="29"/>
      <c r="AN81" s="117" t="s">
        <v>61</v>
      </c>
      <c r="AO81" s="117" t="s">
        <v>62</v>
      </c>
      <c r="AP81" s="117" t="s">
        <v>63</v>
      </c>
      <c r="AQ81" s="117" t="s">
        <v>64</v>
      </c>
      <c r="AR81" s="117" t="s">
        <v>65</v>
      </c>
      <c r="AS81" s="117" t="s">
        <v>66</v>
      </c>
      <c r="AT81" s="117" t="s">
        <v>67</v>
      </c>
      <c r="AU81" s="117" t="s">
        <v>68</v>
      </c>
      <c r="AV81" s="117" t="s">
        <v>69</v>
      </c>
      <c r="AW81" s="117" t="s">
        <v>70</v>
      </c>
      <c r="AX81" s="117" t="s">
        <v>71</v>
      </c>
      <c r="AY81" s="117" t="s">
        <v>72</v>
      </c>
      <c r="AZ81" s="156"/>
      <c r="BA81" s="165"/>
      <c r="BB81" s="165"/>
      <c r="BC81" s="165"/>
      <c r="BD81" s="165"/>
      <c r="BE81" s="165"/>
      <c r="BF81" s="165"/>
    </row>
    <row r="82" spans="2:58" ht="9.75" customHeight="1">
      <c r="B82" s="27"/>
      <c r="C82" s="378" t="s">
        <v>44</v>
      </c>
      <c r="D82" s="379"/>
      <c r="E82" s="379"/>
      <c r="F82" s="379"/>
      <c r="G82" s="379"/>
      <c r="H82" s="379"/>
      <c r="I82" s="379"/>
      <c r="J82" s="379"/>
      <c r="K82" s="379"/>
      <c r="L82" s="379"/>
      <c r="M82" s="379"/>
      <c r="N82" s="379"/>
      <c r="O82" s="379"/>
      <c r="P82" s="379"/>
      <c r="Q82" s="379"/>
      <c r="R82" s="380"/>
      <c r="S82" s="381" t="s">
        <v>45</v>
      </c>
      <c r="T82" s="382"/>
      <c r="U82" s="381">
        <v>1</v>
      </c>
      <c r="V82" s="383"/>
      <c r="W82" s="383"/>
      <c r="X82" s="383"/>
      <c r="Y82" s="382"/>
      <c r="Z82" s="242">
        <v>2</v>
      </c>
      <c r="AA82" s="243"/>
      <c r="AB82" s="243"/>
      <c r="AC82" s="244"/>
      <c r="AD82" s="242">
        <v>3</v>
      </c>
      <c r="AE82" s="243"/>
      <c r="AF82" s="243"/>
      <c r="AG82" s="244"/>
      <c r="AH82" s="242">
        <v>4</v>
      </c>
      <c r="AI82" s="243"/>
      <c r="AJ82" s="243"/>
      <c r="AK82" s="244"/>
      <c r="AL82" s="29"/>
      <c r="AN82" s="146">
        <v>0.35</v>
      </c>
      <c r="AO82" s="146">
        <v>0.35</v>
      </c>
      <c r="AP82" s="146">
        <v>0.35</v>
      </c>
      <c r="AQ82" s="146">
        <v>0.35</v>
      </c>
      <c r="AR82" s="146">
        <v>0.35</v>
      </c>
      <c r="AS82" s="146">
        <v>0.35</v>
      </c>
      <c r="AT82" s="146">
        <v>0.35</v>
      </c>
      <c r="AU82" s="146">
        <v>0.35</v>
      </c>
      <c r="AV82" s="146">
        <v>0.35</v>
      </c>
      <c r="AW82" s="146">
        <v>0.35</v>
      </c>
      <c r="AX82" s="146">
        <v>0.35</v>
      </c>
      <c r="AY82" s="146">
        <v>0.35</v>
      </c>
      <c r="AZ82" s="156"/>
      <c r="BA82" s="165"/>
      <c r="BB82" s="165"/>
      <c r="BC82" s="165"/>
      <c r="BD82" s="165"/>
      <c r="BE82" s="165"/>
      <c r="BF82" s="165"/>
    </row>
    <row r="83" spans="2:58" ht="11.25" customHeight="1">
      <c r="B83" s="27"/>
      <c r="C83" s="385" t="s">
        <v>89</v>
      </c>
      <c r="D83" s="386"/>
      <c r="E83" s="386"/>
      <c r="F83" s="386"/>
      <c r="G83" s="386"/>
      <c r="H83" s="386"/>
      <c r="I83" s="386"/>
      <c r="J83" s="386"/>
      <c r="K83" s="386"/>
      <c r="L83" s="386"/>
      <c r="M83" s="386"/>
      <c r="N83" s="386"/>
      <c r="O83" s="386"/>
      <c r="P83" s="386"/>
      <c r="Q83" s="386"/>
      <c r="R83" s="387"/>
      <c r="S83" s="388" t="s">
        <v>124</v>
      </c>
      <c r="T83" s="388"/>
      <c r="U83" s="389">
        <f>IF(AO$23=1,SUM(AN83:AP83),IF(AO$23=2,SUM(AN83:AS83),IF(AO$23=3,SUM(AN83:AV83),SUM(AN83:AY83))))</f>
        <v>0</v>
      </c>
      <c r="V83" s="389"/>
      <c r="W83" s="389"/>
      <c r="X83" s="389"/>
      <c r="Y83" s="389"/>
      <c r="Z83" s="389">
        <f>IF($AO$23=1,AN83,IF($AO$23=2,AQ83,IF($AO$23=3,AT83,AW83)))</f>
        <v>0</v>
      </c>
      <c r="AA83" s="389"/>
      <c r="AB83" s="389"/>
      <c r="AC83" s="389"/>
      <c r="AD83" s="389">
        <f>IF($AO$23=1,AO83,IF($AO$23=2,AR83,IF($AO$23=3,AU83,AX83)))</f>
        <v>0</v>
      </c>
      <c r="AE83" s="389"/>
      <c r="AF83" s="389"/>
      <c r="AG83" s="389"/>
      <c r="AH83" s="389">
        <f>IF($AO$23=1,AP83,IF($AO$23=2,AS83,IF($AO$23=3,AV83,AY83)))</f>
        <v>0</v>
      </c>
      <c r="AI83" s="389"/>
      <c r="AJ83" s="389"/>
      <c r="AK83" s="389"/>
      <c r="AL83" s="29"/>
      <c r="AN83" s="194">
        <f>ROUND(AN65*AN79+(AN64-AN65)*AN82+AN84,2)</f>
        <v>0</v>
      </c>
      <c r="AO83" s="194">
        <f>ROUND(AO65*AN79+(AO64-AO65)*AO82+AO84,2)</f>
        <v>0</v>
      </c>
      <c r="AP83" s="194">
        <f>ROUND(AP65*AN79+(AP64-AP65)*AP82+AP84,2)</f>
        <v>0</v>
      </c>
      <c r="AQ83" s="194">
        <f aca="true" t="shared" si="0" ref="AQ83:AY83">ROUND(AQ65*7%+(AQ64-AQ65)*AQ82+AQ84,2)</f>
        <v>0</v>
      </c>
      <c r="AR83" s="194">
        <f t="shared" si="0"/>
        <v>0</v>
      </c>
      <c r="AS83" s="194">
        <f t="shared" si="0"/>
        <v>0</v>
      </c>
      <c r="AT83" s="194">
        <f t="shared" si="0"/>
        <v>0</v>
      </c>
      <c r="AU83" s="194">
        <f t="shared" si="0"/>
        <v>0</v>
      </c>
      <c r="AV83" s="194">
        <f t="shared" si="0"/>
        <v>0</v>
      </c>
      <c r="AW83" s="194">
        <f t="shared" si="0"/>
        <v>0</v>
      </c>
      <c r="AX83" s="194">
        <f t="shared" si="0"/>
        <v>0</v>
      </c>
      <c r="AY83" s="194">
        <f t="shared" si="0"/>
        <v>0</v>
      </c>
      <c r="AZ83" s="166">
        <f>SUM(AN83:AP83)</f>
        <v>0</v>
      </c>
      <c r="BA83" s="167">
        <f>SUM(AQ83:AS83)</f>
        <v>0</v>
      </c>
      <c r="BB83" s="167">
        <f>SUM(AT83:AV83)</f>
        <v>0</v>
      </c>
      <c r="BC83" s="167">
        <f>SUM(AW83:AY83)</f>
        <v>0</v>
      </c>
      <c r="BD83" s="165"/>
      <c r="BE83" s="165"/>
      <c r="BF83" s="165"/>
    </row>
    <row r="84" spans="2:77" s="3" customFormat="1" ht="10.5" customHeight="1">
      <c r="B84" s="30"/>
      <c r="C84" s="425" t="s">
        <v>100</v>
      </c>
      <c r="D84" s="426"/>
      <c r="E84" s="426"/>
      <c r="F84" s="426"/>
      <c r="G84" s="426"/>
      <c r="H84" s="426"/>
      <c r="I84" s="426"/>
      <c r="J84" s="426"/>
      <c r="K84" s="426"/>
      <c r="L84" s="426"/>
      <c r="M84" s="426"/>
      <c r="N84" s="426"/>
      <c r="O84" s="426"/>
      <c r="P84" s="426"/>
      <c r="Q84" s="426"/>
      <c r="R84" s="427"/>
      <c r="S84" s="471" t="s">
        <v>125</v>
      </c>
      <c r="T84" s="472"/>
      <c r="U84" s="448">
        <f>IF(AO$23=1,SUM(AN84:AP84),IF(AO$23=2,SUM(AN84:AS84),IF(AO$23=3,SUM(AN84:AV84),SUM(AN84:AY84))))</f>
        <v>0</v>
      </c>
      <c r="V84" s="449"/>
      <c r="W84" s="449"/>
      <c r="X84" s="449"/>
      <c r="Y84" s="450"/>
      <c r="Z84" s="448">
        <f>IF($AO$23=1,AN84,IF($AO$23=2,AQ84,IF($AO$23=3,AT84,AW84)))</f>
        <v>0</v>
      </c>
      <c r="AA84" s="449"/>
      <c r="AB84" s="449"/>
      <c r="AC84" s="450"/>
      <c r="AD84" s="448">
        <f>IF($AO$23=1,AO84,IF($AO$23=2,AR84,IF($AO$23=3,AU84,AX84)))</f>
        <v>0</v>
      </c>
      <c r="AE84" s="449"/>
      <c r="AF84" s="449"/>
      <c r="AG84" s="450"/>
      <c r="AH84" s="448">
        <f>IF($AO$23=1,AP84,IF($AO$23=2,AS84,IF($AO$23=3,AV84,AY84)))</f>
        <v>0</v>
      </c>
      <c r="AI84" s="449"/>
      <c r="AJ84" s="449"/>
      <c r="AK84" s="450"/>
      <c r="AL84" s="31"/>
      <c r="AN84" s="195">
        <f aca="true" t="shared" si="1" ref="AN84:AY84">AN82*AN85</f>
        <v>0</v>
      </c>
      <c r="AO84" s="195">
        <f t="shared" si="1"/>
        <v>0</v>
      </c>
      <c r="AP84" s="195">
        <f t="shared" si="1"/>
        <v>0</v>
      </c>
      <c r="AQ84" s="195">
        <f t="shared" si="1"/>
        <v>0</v>
      </c>
      <c r="AR84" s="195">
        <f t="shared" si="1"/>
        <v>0</v>
      </c>
      <c r="AS84" s="195">
        <f t="shared" si="1"/>
        <v>0</v>
      </c>
      <c r="AT84" s="195">
        <f t="shared" si="1"/>
        <v>0</v>
      </c>
      <c r="AU84" s="195">
        <f t="shared" si="1"/>
        <v>0</v>
      </c>
      <c r="AV84" s="195">
        <f t="shared" si="1"/>
        <v>0</v>
      </c>
      <c r="AW84" s="195">
        <f t="shared" si="1"/>
        <v>0</v>
      </c>
      <c r="AX84" s="195">
        <f t="shared" si="1"/>
        <v>0</v>
      </c>
      <c r="AY84" s="195">
        <f t="shared" si="1"/>
        <v>0</v>
      </c>
      <c r="AZ84" s="168"/>
      <c r="BA84" s="154"/>
      <c r="BB84" s="154"/>
      <c r="BC84" s="154"/>
      <c r="BD84" s="154"/>
      <c r="BE84" s="154"/>
      <c r="BF84" s="154"/>
      <c r="BG84" s="157"/>
      <c r="BH84" s="157"/>
      <c r="BI84" s="157"/>
      <c r="BJ84" s="157"/>
      <c r="BK84" s="157"/>
      <c r="BL84" s="157"/>
      <c r="BM84" s="157"/>
      <c r="BN84" s="157"/>
      <c r="BO84" s="157"/>
      <c r="BP84" s="157"/>
      <c r="BQ84" s="157"/>
      <c r="BR84" s="157"/>
      <c r="BS84" s="157"/>
      <c r="BT84" s="157"/>
      <c r="BU84" s="157"/>
      <c r="BV84" s="157"/>
      <c r="BW84" s="157"/>
      <c r="BX84" s="157"/>
      <c r="BY84" s="157"/>
    </row>
    <row r="85" spans="2:77" s="3" customFormat="1" ht="13.5" customHeight="1">
      <c r="B85" s="30"/>
      <c r="C85" s="425"/>
      <c r="D85" s="426"/>
      <c r="E85" s="426"/>
      <c r="F85" s="426"/>
      <c r="G85" s="426"/>
      <c r="H85" s="426"/>
      <c r="I85" s="426"/>
      <c r="J85" s="426"/>
      <c r="K85" s="426"/>
      <c r="L85" s="426"/>
      <c r="M85" s="426"/>
      <c r="N85" s="426"/>
      <c r="O85" s="426"/>
      <c r="P85" s="426"/>
      <c r="Q85" s="426"/>
      <c r="R85" s="427"/>
      <c r="S85" s="471"/>
      <c r="T85" s="472"/>
      <c r="U85" s="448"/>
      <c r="V85" s="449"/>
      <c r="W85" s="449"/>
      <c r="X85" s="449"/>
      <c r="Y85" s="450"/>
      <c r="Z85" s="448"/>
      <c r="AA85" s="449"/>
      <c r="AB85" s="449"/>
      <c r="AC85" s="450"/>
      <c r="AD85" s="448"/>
      <c r="AE85" s="449"/>
      <c r="AF85" s="449"/>
      <c r="AG85" s="450"/>
      <c r="AH85" s="448"/>
      <c r="AI85" s="449"/>
      <c r="AJ85" s="449"/>
      <c r="AK85" s="450"/>
      <c r="AL85" s="31"/>
      <c r="AN85" s="193"/>
      <c r="AO85" s="193"/>
      <c r="AP85" s="193"/>
      <c r="AQ85" s="193"/>
      <c r="AR85" s="193"/>
      <c r="AS85" s="193"/>
      <c r="AT85" s="193"/>
      <c r="AU85" s="193"/>
      <c r="AV85" s="193"/>
      <c r="AW85" s="193"/>
      <c r="AX85" s="193"/>
      <c r="AY85" s="193"/>
      <c r="AZ85" s="169"/>
      <c r="BA85" s="154"/>
      <c r="BB85" s="154"/>
      <c r="BC85" s="154"/>
      <c r="BD85" s="154"/>
      <c r="BE85" s="154"/>
      <c r="BF85" s="154"/>
      <c r="BG85" s="157"/>
      <c r="BH85" s="157"/>
      <c r="BI85" s="157"/>
      <c r="BJ85" s="157"/>
      <c r="BK85" s="157"/>
      <c r="BL85" s="157"/>
      <c r="BM85" s="157"/>
      <c r="BN85" s="157"/>
      <c r="BO85" s="157"/>
      <c r="BP85" s="157"/>
      <c r="BQ85" s="157"/>
      <c r="BR85" s="157"/>
      <c r="BS85" s="157"/>
      <c r="BT85" s="157"/>
      <c r="BU85" s="157"/>
      <c r="BV85" s="157"/>
      <c r="BW85" s="157"/>
      <c r="BX85" s="157"/>
      <c r="BY85" s="157"/>
    </row>
    <row r="86" spans="2:58" ht="14.25" customHeight="1">
      <c r="B86" s="27"/>
      <c r="C86" s="345" t="s">
        <v>218</v>
      </c>
      <c r="D86" s="346"/>
      <c r="E86" s="346"/>
      <c r="F86" s="346"/>
      <c r="G86" s="346"/>
      <c r="H86" s="346"/>
      <c r="I86" s="346"/>
      <c r="J86" s="346"/>
      <c r="K86" s="346"/>
      <c r="L86" s="346"/>
      <c r="M86" s="346"/>
      <c r="N86" s="346"/>
      <c r="O86" s="346"/>
      <c r="P86" s="346"/>
      <c r="Q86" s="346"/>
      <c r="R86" s="347"/>
      <c r="S86" s="388" t="s">
        <v>126</v>
      </c>
      <c r="T86" s="388"/>
      <c r="U86" s="389">
        <f aca="true" t="shared" si="2" ref="U86:U93">IF(AO$23=1,SUM(AN86:AP86),IF(AO$23=2,SUM(AN86:AS86),IF(AO$23=3,SUM(AN86:AV86),SUM(AN86:AY86))))</f>
        <v>0</v>
      </c>
      <c r="V86" s="389"/>
      <c r="W86" s="389"/>
      <c r="X86" s="389"/>
      <c r="Y86" s="389"/>
      <c r="Z86" s="384" t="s">
        <v>38</v>
      </c>
      <c r="AA86" s="384"/>
      <c r="AB86" s="384"/>
      <c r="AC86" s="384"/>
      <c r="AD86" s="384" t="s">
        <v>38</v>
      </c>
      <c r="AE86" s="384"/>
      <c r="AF86" s="384"/>
      <c r="AG86" s="384"/>
      <c r="AH86" s="384" t="s">
        <v>38</v>
      </c>
      <c r="AI86" s="384"/>
      <c r="AJ86" s="384"/>
      <c r="AK86" s="384"/>
      <c r="AL86" s="29"/>
      <c r="AN86" s="193"/>
      <c r="AO86" s="193"/>
      <c r="AP86" s="193"/>
      <c r="AQ86" s="193"/>
      <c r="AR86" s="193"/>
      <c r="AS86" s="193"/>
      <c r="AT86" s="193"/>
      <c r="AU86" s="193"/>
      <c r="AV86" s="193"/>
      <c r="AW86" s="193"/>
      <c r="AX86" s="193"/>
      <c r="AY86" s="193"/>
      <c r="AZ86" s="169"/>
      <c r="BA86" s="165"/>
      <c r="BB86" s="165"/>
      <c r="BC86" s="165"/>
      <c r="BD86" s="165"/>
      <c r="BE86" s="165"/>
      <c r="BF86" s="165"/>
    </row>
    <row r="87" spans="2:52" ht="22.5" customHeight="1">
      <c r="B87" s="27"/>
      <c r="C87" s="345" t="s">
        <v>90</v>
      </c>
      <c r="D87" s="346"/>
      <c r="E87" s="346"/>
      <c r="F87" s="346"/>
      <c r="G87" s="346"/>
      <c r="H87" s="346"/>
      <c r="I87" s="346"/>
      <c r="J87" s="346"/>
      <c r="K87" s="346"/>
      <c r="L87" s="346"/>
      <c r="M87" s="346"/>
      <c r="N87" s="346"/>
      <c r="O87" s="346"/>
      <c r="P87" s="346"/>
      <c r="Q87" s="346"/>
      <c r="R87" s="347"/>
      <c r="S87" s="388" t="s">
        <v>127</v>
      </c>
      <c r="T87" s="388"/>
      <c r="U87" s="389">
        <f t="shared" si="2"/>
        <v>0</v>
      </c>
      <c r="V87" s="389"/>
      <c r="W87" s="389"/>
      <c r="X87" s="389"/>
      <c r="Y87" s="389"/>
      <c r="Z87" s="384" t="s">
        <v>38</v>
      </c>
      <c r="AA87" s="384"/>
      <c r="AB87" s="384"/>
      <c r="AC87" s="384"/>
      <c r="AD87" s="384" t="s">
        <v>38</v>
      </c>
      <c r="AE87" s="384"/>
      <c r="AF87" s="384"/>
      <c r="AG87" s="384"/>
      <c r="AH87" s="384" t="s">
        <v>38</v>
      </c>
      <c r="AI87" s="384"/>
      <c r="AJ87" s="384"/>
      <c r="AK87" s="384"/>
      <c r="AL87" s="29"/>
      <c r="AN87" s="193"/>
      <c r="AO87" s="196"/>
      <c r="AP87" s="196"/>
      <c r="AQ87" s="196"/>
      <c r="AR87" s="196"/>
      <c r="AS87" s="196"/>
      <c r="AT87" s="196"/>
      <c r="AU87" s="196"/>
      <c r="AV87" s="196"/>
      <c r="AW87" s="196"/>
      <c r="AX87" s="196"/>
      <c r="AY87" s="196"/>
      <c r="AZ87" s="164"/>
    </row>
    <row r="88" spans="2:52" ht="13.5" customHeight="1">
      <c r="B88" s="27"/>
      <c r="C88" s="345" t="s">
        <v>47</v>
      </c>
      <c r="D88" s="346"/>
      <c r="E88" s="346"/>
      <c r="F88" s="346"/>
      <c r="G88" s="346"/>
      <c r="H88" s="346"/>
      <c r="I88" s="346"/>
      <c r="J88" s="346"/>
      <c r="K88" s="346"/>
      <c r="L88" s="346"/>
      <c r="M88" s="346"/>
      <c r="N88" s="346"/>
      <c r="O88" s="346"/>
      <c r="P88" s="346"/>
      <c r="Q88" s="346"/>
      <c r="R88" s="347"/>
      <c r="S88" s="388" t="s">
        <v>128</v>
      </c>
      <c r="T88" s="388"/>
      <c r="U88" s="389">
        <f t="shared" si="2"/>
        <v>0</v>
      </c>
      <c r="V88" s="389"/>
      <c r="W88" s="389"/>
      <c r="X88" s="389"/>
      <c r="Y88" s="389"/>
      <c r="Z88" s="384" t="s">
        <v>38</v>
      </c>
      <c r="AA88" s="384"/>
      <c r="AB88" s="384"/>
      <c r="AC88" s="384"/>
      <c r="AD88" s="384" t="s">
        <v>38</v>
      </c>
      <c r="AE88" s="384"/>
      <c r="AF88" s="384"/>
      <c r="AG88" s="384"/>
      <c r="AH88" s="384" t="s">
        <v>38</v>
      </c>
      <c r="AI88" s="384"/>
      <c r="AJ88" s="384"/>
      <c r="AK88" s="384"/>
      <c r="AL88" s="29"/>
      <c r="AN88" s="193"/>
      <c r="AO88" s="196"/>
      <c r="AP88" s="196"/>
      <c r="AQ88" s="196"/>
      <c r="AR88" s="196"/>
      <c r="AS88" s="196"/>
      <c r="AT88" s="196"/>
      <c r="AU88" s="196"/>
      <c r="AV88" s="196"/>
      <c r="AW88" s="196"/>
      <c r="AX88" s="196"/>
      <c r="AY88" s="196"/>
      <c r="AZ88" s="164"/>
    </row>
    <row r="89" spans="2:52" ht="35.25" customHeight="1">
      <c r="B89" s="27"/>
      <c r="C89" s="345" t="s">
        <v>173</v>
      </c>
      <c r="D89" s="346"/>
      <c r="E89" s="346"/>
      <c r="F89" s="346"/>
      <c r="G89" s="346"/>
      <c r="H89" s="346"/>
      <c r="I89" s="346"/>
      <c r="J89" s="346"/>
      <c r="K89" s="346"/>
      <c r="L89" s="346"/>
      <c r="M89" s="346"/>
      <c r="N89" s="346"/>
      <c r="O89" s="346"/>
      <c r="P89" s="346"/>
      <c r="Q89" s="346"/>
      <c r="R89" s="347"/>
      <c r="S89" s="388" t="s">
        <v>129</v>
      </c>
      <c r="T89" s="388"/>
      <c r="U89" s="389">
        <f t="shared" si="2"/>
        <v>0</v>
      </c>
      <c r="V89" s="389"/>
      <c r="W89" s="389"/>
      <c r="X89" s="389"/>
      <c r="Y89" s="389"/>
      <c r="Z89" s="384" t="s">
        <v>38</v>
      </c>
      <c r="AA89" s="384"/>
      <c r="AB89" s="384"/>
      <c r="AC89" s="384"/>
      <c r="AD89" s="384" t="s">
        <v>38</v>
      </c>
      <c r="AE89" s="384"/>
      <c r="AF89" s="384"/>
      <c r="AG89" s="384"/>
      <c r="AH89" s="384" t="s">
        <v>38</v>
      </c>
      <c r="AI89" s="384"/>
      <c r="AJ89" s="384"/>
      <c r="AK89" s="384"/>
      <c r="AL89" s="29"/>
      <c r="AN89" s="193"/>
      <c r="AO89" s="196"/>
      <c r="AP89" s="196"/>
      <c r="AQ89" s="196"/>
      <c r="AR89" s="196"/>
      <c r="AS89" s="196"/>
      <c r="AT89" s="196"/>
      <c r="AU89" s="196"/>
      <c r="AV89" s="196"/>
      <c r="AW89" s="196"/>
      <c r="AX89" s="196"/>
      <c r="AY89" s="196"/>
      <c r="AZ89" s="164"/>
    </row>
    <row r="90" spans="2:52" ht="21.75" customHeight="1">
      <c r="B90" s="27"/>
      <c r="C90" s="345" t="s">
        <v>219</v>
      </c>
      <c r="D90" s="346"/>
      <c r="E90" s="346"/>
      <c r="F90" s="346"/>
      <c r="G90" s="346"/>
      <c r="H90" s="346"/>
      <c r="I90" s="346"/>
      <c r="J90" s="346"/>
      <c r="K90" s="346"/>
      <c r="L90" s="346"/>
      <c r="M90" s="346"/>
      <c r="N90" s="346"/>
      <c r="O90" s="346"/>
      <c r="P90" s="346"/>
      <c r="Q90" s="346"/>
      <c r="R90" s="347"/>
      <c r="S90" s="388" t="s">
        <v>130</v>
      </c>
      <c r="T90" s="388"/>
      <c r="U90" s="389">
        <f t="shared" si="2"/>
        <v>0</v>
      </c>
      <c r="V90" s="389"/>
      <c r="W90" s="389"/>
      <c r="X90" s="389"/>
      <c r="Y90" s="389"/>
      <c r="Z90" s="384" t="s">
        <v>38</v>
      </c>
      <c r="AA90" s="384"/>
      <c r="AB90" s="384"/>
      <c r="AC90" s="384"/>
      <c r="AD90" s="384" t="s">
        <v>38</v>
      </c>
      <c r="AE90" s="384"/>
      <c r="AF90" s="384"/>
      <c r="AG90" s="384"/>
      <c r="AH90" s="384" t="s">
        <v>38</v>
      </c>
      <c r="AI90" s="384"/>
      <c r="AJ90" s="384"/>
      <c r="AK90" s="384"/>
      <c r="AL90" s="29"/>
      <c r="AN90" s="193"/>
      <c r="AO90" s="196"/>
      <c r="AP90" s="196"/>
      <c r="AQ90" s="196"/>
      <c r="AR90" s="196"/>
      <c r="AS90" s="196"/>
      <c r="AT90" s="196"/>
      <c r="AU90" s="196"/>
      <c r="AV90" s="196"/>
      <c r="AW90" s="196"/>
      <c r="AX90" s="196"/>
      <c r="AY90" s="196"/>
      <c r="AZ90" s="164"/>
    </row>
    <row r="91" spans="2:55" ht="24.75" customHeight="1">
      <c r="B91" s="27"/>
      <c r="C91" s="345" t="s">
        <v>101</v>
      </c>
      <c r="D91" s="346"/>
      <c r="E91" s="346"/>
      <c r="F91" s="346"/>
      <c r="G91" s="346"/>
      <c r="H91" s="346"/>
      <c r="I91" s="346"/>
      <c r="J91" s="346"/>
      <c r="K91" s="346"/>
      <c r="L91" s="346"/>
      <c r="M91" s="346"/>
      <c r="N91" s="346"/>
      <c r="O91" s="346"/>
      <c r="P91" s="346"/>
      <c r="Q91" s="346"/>
      <c r="R91" s="347"/>
      <c r="S91" s="388" t="s">
        <v>131</v>
      </c>
      <c r="T91" s="388"/>
      <c r="U91" s="389">
        <f t="shared" si="2"/>
        <v>0</v>
      </c>
      <c r="V91" s="389"/>
      <c r="W91" s="389"/>
      <c r="X91" s="389"/>
      <c r="Y91" s="389"/>
      <c r="Z91" s="389">
        <f>IF($AO$23=1,AN91,IF($AO$23=2,AQ91,IF($AO$23=3,AT91,AW91)))</f>
        <v>0</v>
      </c>
      <c r="AA91" s="389"/>
      <c r="AB91" s="389"/>
      <c r="AC91" s="389"/>
      <c r="AD91" s="389">
        <f>IF($AO$23=1,AO91,IF($AO$23=2,AR91,IF($AO$23=3,AU91,AX91)))</f>
        <v>0</v>
      </c>
      <c r="AE91" s="389"/>
      <c r="AF91" s="389"/>
      <c r="AG91" s="389"/>
      <c r="AH91" s="389">
        <f>IF($AO$23=1,AP91,IF($AO$23=2,AS91,IF($AO$23=3,AV91,AY91)))</f>
        <v>0</v>
      </c>
      <c r="AI91" s="389"/>
      <c r="AJ91" s="389"/>
      <c r="AK91" s="389"/>
      <c r="AL91" s="29"/>
      <c r="AN91" s="193"/>
      <c r="AO91" s="193"/>
      <c r="AP91" s="193"/>
      <c r="AQ91" s="193"/>
      <c r="AR91" s="193"/>
      <c r="AS91" s="193"/>
      <c r="AT91" s="193"/>
      <c r="AU91" s="193"/>
      <c r="AV91" s="193"/>
      <c r="AW91" s="193"/>
      <c r="AX91" s="193"/>
      <c r="AY91" s="193"/>
      <c r="AZ91" s="170"/>
      <c r="BA91" s="171">
        <f>SUM(AN92:AS92)</f>
        <v>0</v>
      </c>
      <c r="BB91" s="171">
        <f>SUM(AN92:AV92)</f>
        <v>0</v>
      </c>
      <c r="BC91" s="171">
        <f>SUM(AN92:AY92)</f>
        <v>0</v>
      </c>
    </row>
    <row r="92" spans="2:55" ht="24.75" customHeight="1">
      <c r="B92" s="27"/>
      <c r="C92" s="345" t="s">
        <v>102</v>
      </c>
      <c r="D92" s="346"/>
      <c r="E92" s="346"/>
      <c r="F92" s="346"/>
      <c r="G92" s="346"/>
      <c r="H92" s="346"/>
      <c r="I92" s="346"/>
      <c r="J92" s="346"/>
      <c r="K92" s="346"/>
      <c r="L92" s="346"/>
      <c r="M92" s="346"/>
      <c r="N92" s="346"/>
      <c r="O92" s="346"/>
      <c r="P92" s="346"/>
      <c r="Q92" s="346"/>
      <c r="R92" s="347"/>
      <c r="S92" s="388" t="s">
        <v>132</v>
      </c>
      <c r="T92" s="388"/>
      <c r="U92" s="389">
        <f t="shared" si="2"/>
        <v>0</v>
      </c>
      <c r="V92" s="389"/>
      <c r="W92" s="389"/>
      <c r="X92" s="389"/>
      <c r="Y92" s="389"/>
      <c r="Z92" s="389">
        <f>IF($AO$23=1,AN92,IF($AO$23=2,AQ92,IF($AO$23=3,AT92,AW92)))</f>
        <v>0</v>
      </c>
      <c r="AA92" s="389"/>
      <c r="AB92" s="389"/>
      <c r="AC92" s="389"/>
      <c r="AD92" s="389">
        <f>IF($AO$23=1,AO92,IF($AO$23=2,AR92,IF($AO$23=3,AU92,AX92)))</f>
        <v>0</v>
      </c>
      <c r="AE92" s="389"/>
      <c r="AF92" s="389"/>
      <c r="AG92" s="389"/>
      <c r="AH92" s="389">
        <f>IF($AO$23=1,AP92,IF($AO$23=2,AS92,IF($AO$23=3,AV92,AY92)))</f>
        <v>0</v>
      </c>
      <c r="AI92" s="389"/>
      <c r="AJ92" s="389"/>
      <c r="AK92" s="389"/>
      <c r="AL92" s="29"/>
      <c r="AN92" s="193"/>
      <c r="AO92" s="193"/>
      <c r="AP92" s="193"/>
      <c r="AQ92" s="193"/>
      <c r="AR92" s="193"/>
      <c r="AS92" s="193"/>
      <c r="AT92" s="193"/>
      <c r="AU92" s="193"/>
      <c r="AV92" s="193"/>
      <c r="AW92" s="193"/>
      <c r="AX92" s="193"/>
      <c r="AY92" s="193"/>
      <c r="AZ92" s="170">
        <f>SUM(AN92:AY92)</f>
        <v>0</v>
      </c>
      <c r="BA92" s="171">
        <f>SUM(AQ92:AS92)</f>
        <v>0</v>
      </c>
      <c r="BB92" s="171">
        <f>SUM(AT92:AV92)</f>
        <v>0</v>
      </c>
      <c r="BC92" s="171">
        <f>SUM(AW92:AY92)</f>
        <v>0</v>
      </c>
    </row>
    <row r="93" spans="2:51" ht="12.75" customHeight="1">
      <c r="B93" s="27"/>
      <c r="C93" s="345" t="s">
        <v>48</v>
      </c>
      <c r="D93" s="346"/>
      <c r="E93" s="346"/>
      <c r="F93" s="346"/>
      <c r="G93" s="346"/>
      <c r="H93" s="346"/>
      <c r="I93" s="346"/>
      <c r="J93" s="346"/>
      <c r="K93" s="346"/>
      <c r="L93" s="346"/>
      <c r="M93" s="346"/>
      <c r="N93" s="346"/>
      <c r="O93" s="346"/>
      <c r="P93" s="346"/>
      <c r="Q93" s="346"/>
      <c r="R93" s="347"/>
      <c r="S93" s="388" t="s">
        <v>133</v>
      </c>
      <c r="T93" s="388"/>
      <c r="U93" s="389">
        <f t="shared" si="2"/>
        <v>0</v>
      </c>
      <c r="V93" s="389"/>
      <c r="W93" s="389"/>
      <c r="X93" s="389"/>
      <c r="Y93" s="389"/>
      <c r="Z93" s="384" t="s">
        <v>38</v>
      </c>
      <c r="AA93" s="384"/>
      <c r="AB93" s="384"/>
      <c r="AC93" s="384"/>
      <c r="AD93" s="384" t="s">
        <v>38</v>
      </c>
      <c r="AE93" s="384"/>
      <c r="AF93" s="384"/>
      <c r="AG93" s="384"/>
      <c r="AH93" s="384" t="s">
        <v>38</v>
      </c>
      <c r="AI93" s="384"/>
      <c r="AJ93" s="384"/>
      <c r="AK93" s="384"/>
      <c r="AL93" s="29"/>
      <c r="AN93" s="206"/>
      <c r="AO93" s="206"/>
      <c r="AP93" s="206"/>
      <c r="AQ93" s="206"/>
      <c r="AR93" s="206"/>
      <c r="AS93" s="206"/>
      <c r="AT93" s="206"/>
      <c r="AU93" s="206"/>
      <c r="AV93" s="206"/>
      <c r="AW93" s="206"/>
      <c r="AX93" s="206"/>
      <c r="AY93" s="206"/>
    </row>
    <row r="94" spans="2:77" s="3" customFormat="1" ht="12" customHeight="1">
      <c r="B94" s="30"/>
      <c r="C94" s="345" t="s">
        <v>49</v>
      </c>
      <c r="D94" s="346"/>
      <c r="E94" s="346"/>
      <c r="F94" s="346"/>
      <c r="G94" s="346"/>
      <c r="H94" s="346"/>
      <c r="I94" s="346"/>
      <c r="J94" s="346"/>
      <c r="K94" s="346"/>
      <c r="L94" s="346"/>
      <c r="M94" s="346"/>
      <c r="N94" s="346"/>
      <c r="O94" s="346"/>
      <c r="P94" s="346"/>
      <c r="Q94" s="346"/>
      <c r="R94" s="347"/>
      <c r="S94" s="388" t="s">
        <v>134</v>
      </c>
      <c r="T94" s="388"/>
      <c r="U94" s="390"/>
      <c r="V94" s="390"/>
      <c r="W94" s="390"/>
      <c r="X94" s="390"/>
      <c r="Y94" s="390"/>
      <c r="Z94" s="384" t="s">
        <v>38</v>
      </c>
      <c r="AA94" s="384"/>
      <c r="AB94" s="384"/>
      <c r="AC94" s="384"/>
      <c r="AD94" s="384" t="s">
        <v>38</v>
      </c>
      <c r="AE94" s="384"/>
      <c r="AF94" s="384"/>
      <c r="AG94" s="384"/>
      <c r="AH94" s="384" t="s">
        <v>38</v>
      </c>
      <c r="AI94" s="384"/>
      <c r="AJ94" s="384"/>
      <c r="AK94" s="384"/>
      <c r="AL94" s="31"/>
      <c r="AZ94" s="157"/>
      <c r="BA94" s="157"/>
      <c r="BB94" s="157"/>
      <c r="BC94" s="157"/>
      <c r="BD94" s="157"/>
      <c r="BE94" s="157"/>
      <c r="BF94" s="157"/>
      <c r="BG94" s="157"/>
      <c r="BH94" s="157"/>
      <c r="BI94" s="157"/>
      <c r="BJ94" s="157"/>
      <c r="BK94" s="157"/>
      <c r="BL94" s="157"/>
      <c r="BM94" s="157"/>
      <c r="BN94" s="157"/>
      <c r="BO94" s="157"/>
      <c r="BP94" s="157"/>
      <c r="BQ94" s="157"/>
      <c r="BR94" s="157"/>
      <c r="BS94" s="157"/>
      <c r="BT94" s="157"/>
      <c r="BU94" s="157"/>
      <c r="BV94" s="157"/>
      <c r="BW94" s="157"/>
      <c r="BX94" s="157"/>
      <c r="BY94" s="157"/>
    </row>
    <row r="95" spans="2:38" ht="12" customHeight="1">
      <c r="B95" s="27"/>
      <c r="C95" s="352" t="s">
        <v>91</v>
      </c>
      <c r="D95" s="353"/>
      <c r="E95" s="353"/>
      <c r="F95" s="353"/>
      <c r="G95" s="353"/>
      <c r="H95" s="353"/>
      <c r="I95" s="353"/>
      <c r="J95" s="353"/>
      <c r="K95" s="353"/>
      <c r="L95" s="353"/>
      <c r="M95" s="353"/>
      <c r="N95" s="353"/>
      <c r="O95" s="353"/>
      <c r="P95" s="353"/>
      <c r="Q95" s="353"/>
      <c r="R95" s="354"/>
      <c r="S95" s="401" t="s">
        <v>135</v>
      </c>
      <c r="T95" s="401"/>
      <c r="U95" s="402"/>
      <c r="V95" s="402"/>
      <c r="W95" s="402"/>
      <c r="X95" s="402"/>
      <c r="Y95" s="402"/>
      <c r="Z95" s="457" t="s">
        <v>38</v>
      </c>
      <c r="AA95" s="457"/>
      <c r="AB95" s="457"/>
      <c r="AC95" s="457"/>
      <c r="AD95" s="457" t="s">
        <v>38</v>
      </c>
      <c r="AE95" s="457"/>
      <c r="AF95" s="457"/>
      <c r="AG95" s="457"/>
      <c r="AH95" s="457" t="s">
        <v>38</v>
      </c>
      <c r="AI95" s="457"/>
      <c r="AJ95" s="457"/>
      <c r="AK95" s="457"/>
      <c r="AL95" s="29"/>
    </row>
    <row r="96" spans="2:38" ht="6.75" customHeight="1">
      <c r="B96" s="43"/>
      <c r="C96" s="15"/>
      <c r="D96" s="18"/>
      <c r="E96" s="18"/>
      <c r="F96" s="18"/>
      <c r="G96" s="18"/>
      <c r="H96" s="15"/>
      <c r="I96" s="18"/>
      <c r="J96" s="18"/>
      <c r="K96" s="18"/>
      <c r="L96" s="18"/>
      <c r="M96" s="18"/>
      <c r="N96" s="15"/>
      <c r="O96" s="18"/>
      <c r="P96" s="18"/>
      <c r="Q96" s="18"/>
      <c r="R96" s="18"/>
      <c r="S96" s="18"/>
      <c r="T96" s="18"/>
      <c r="U96" s="15"/>
      <c r="V96" s="18"/>
      <c r="W96" s="18"/>
      <c r="X96" s="18"/>
      <c r="Y96" s="18"/>
      <c r="Z96" s="18"/>
      <c r="AA96" s="15"/>
      <c r="AB96" s="18"/>
      <c r="AC96" s="18"/>
      <c r="AD96" s="18"/>
      <c r="AE96" s="18"/>
      <c r="AF96" s="18"/>
      <c r="AG96" s="10"/>
      <c r="AH96" s="10"/>
      <c r="AI96" s="10"/>
      <c r="AJ96" s="10"/>
      <c r="AK96" s="10"/>
      <c r="AL96" s="44"/>
    </row>
    <row r="97" spans="2:38" ht="24" customHeight="1">
      <c r="B97" s="27"/>
      <c r="C97" s="245" t="s">
        <v>103</v>
      </c>
      <c r="D97" s="400"/>
      <c r="E97" s="400"/>
      <c r="F97" s="400"/>
      <c r="G97" s="400"/>
      <c r="H97" s="400"/>
      <c r="I97" s="400"/>
      <c r="J97" s="400"/>
      <c r="K97" s="400"/>
      <c r="L97" s="400"/>
      <c r="M97" s="400"/>
      <c r="N97" s="400"/>
      <c r="O97" s="400"/>
      <c r="P97" s="400"/>
      <c r="Q97" s="400"/>
      <c r="R97" s="400"/>
      <c r="S97" s="400"/>
      <c r="T97" s="400"/>
      <c r="U97" s="400"/>
      <c r="V97" s="400"/>
      <c r="W97" s="400"/>
      <c r="X97" s="400"/>
      <c r="Y97" s="400"/>
      <c r="Z97" s="400"/>
      <c r="AA97" s="400"/>
      <c r="AB97" s="400"/>
      <c r="AC97" s="400"/>
      <c r="AD97" s="400"/>
      <c r="AE97" s="400"/>
      <c r="AF97" s="400"/>
      <c r="AG97" s="400"/>
      <c r="AH97" s="400"/>
      <c r="AI97" s="400"/>
      <c r="AJ97" s="400"/>
      <c r="AK97" s="400"/>
      <c r="AL97" s="28"/>
    </row>
    <row r="98" spans="2:38" ht="6" customHeight="1">
      <c r="B98" s="27"/>
      <c r="C98" s="8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28"/>
    </row>
    <row r="99" spans="2:52" ht="12" customHeight="1">
      <c r="B99" s="27"/>
      <c r="C99" s="394" t="s">
        <v>43</v>
      </c>
      <c r="D99" s="395"/>
      <c r="E99" s="395"/>
      <c r="F99" s="395"/>
      <c r="G99" s="395"/>
      <c r="H99" s="395"/>
      <c r="I99" s="395"/>
      <c r="J99" s="395"/>
      <c r="K99" s="395"/>
      <c r="L99" s="395"/>
      <c r="M99" s="395"/>
      <c r="N99" s="395"/>
      <c r="O99" s="395"/>
      <c r="P99" s="395"/>
      <c r="Q99" s="395"/>
      <c r="R99" s="395"/>
      <c r="S99" s="395"/>
      <c r="T99" s="396"/>
      <c r="U99" s="451" t="s">
        <v>85</v>
      </c>
      <c r="V99" s="394" t="s">
        <v>174</v>
      </c>
      <c r="W99" s="395"/>
      <c r="X99" s="395"/>
      <c r="Y99" s="395"/>
      <c r="Z99" s="396"/>
      <c r="AA99" s="394" t="s">
        <v>50</v>
      </c>
      <c r="AB99" s="395"/>
      <c r="AC99" s="395"/>
      <c r="AD99" s="395"/>
      <c r="AE99" s="395"/>
      <c r="AF99" s="394" t="s">
        <v>86</v>
      </c>
      <c r="AG99" s="395"/>
      <c r="AH99" s="395"/>
      <c r="AI99" s="395"/>
      <c r="AJ99" s="395"/>
      <c r="AK99" s="396"/>
      <c r="AL99" s="54"/>
      <c r="AZ99" s="168"/>
    </row>
    <row r="100" spans="2:52" ht="11.25" customHeight="1">
      <c r="B100" s="27"/>
      <c r="C100" s="397"/>
      <c r="D100" s="398"/>
      <c r="E100" s="398"/>
      <c r="F100" s="398"/>
      <c r="G100" s="398"/>
      <c r="H100" s="398"/>
      <c r="I100" s="398"/>
      <c r="J100" s="398"/>
      <c r="K100" s="398"/>
      <c r="L100" s="398"/>
      <c r="M100" s="398"/>
      <c r="N100" s="398"/>
      <c r="O100" s="398"/>
      <c r="P100" s="398"/>
      <c r="Q100" s="398"/>
      <c r="R100" s="398"/>
      <c r="S100" s="398"/>
      <c r="T100" s="399"/>
      <c r="U100" s="452"/>
      <c r="V100" s="397"/>
      <c r="W100" s="398"/>
      <c r="X100" s="398"/>
      <c r="Y100" s="398"/>
      <c r="Z100" s="399"/>
      <c r="AA100" s="397"/>
      <c r="AB100" s="398"/>
      <c r="AC100" s="398"/>
      <c r="AD100" s="398"/>
      <c r="AE100" s="398"/>
      <c r="AF100" s="397"/>
      <c r="AG100" s="398"/>
      <c r="AH100" s="398"/>
      <c r="AI100" s="398"/>
      <c r="AJ100" s="398"/>
      <c r="AK100" s="399"/>
      <c r="AL100" s="54"/>
      <c r="AN100" s="278" t="s">
        <v>73</v>
      </c>
      <c r="AO100" s="279"/>
      <c r="AP100" s="280"/>
      <c r="AQ100" s="278" t="s">
        <v>74</v>
      </c>
      <c r="AR100" s="279"/>
      <c r="AS100" s="280"/>
      <c r="AT100" s="278" t="s">
        <v>22</v>
      </c>
      <c r="AU100" s="279"/>
      <c r="AV100" s="280"/>
      <c r="AW100" s="278" t="s">
        <v>23</v>
      </c>
      <c r="AX100" s="279"/>
      <c r="AY100" s="280"/>
      <c r="AZ100" s="172"/>
    </row>
    <row r="101" spans="2:52" ht="9.75" customHeight="1">
      <c r="B101" s="27"/>
      <c r="C101" s="397"/>
      <c r="D101" s="398"/>
      <c r="E101" s="398"/>
      <c r="F101" s="398"/>
      <c r="G101" s="398"/>
      <c r="H101" s="398"/>
      <c r="I101" s="398"/>
      <c r="J101" s="398"/>
      <c r="K101" s="398"/>
      <c r="L101" s="398"/>
      <c r="M101" s="398"/>
      <c r="N101" s="398"/>
      <c r="O101" s="398"/>
      <c r="P101" s="398"/>
      <c r="Q101" s="398"/>
      <c r="R101" s="398"/>
      <c r="S101" s="398"/>
      <c r="T101" s="399"/>
      <c r="U101" s="452"/>
      <c r="V101" s="397"/>
      <c r="W101" s="398"/>
      <c r="X101" s="398"/>
      <c r="Y101" s="398"/>
      <c r="Z101" s="399"/>
      <c r="AA101" s="397"/>
      <c r="AB101" s="398"/>
      <c r="AC101" s="398"/>
      <c r="AD101" s="398"/>
      <c r="AE101" s="398"/>
      <c r="AF101" s="397"/>
      <c r="AG101" s="398"/>
      <c r="AH101" s="398"/>
      <c r="AI101" s="398"/>
      <c r="AJ101" s="398"/>
      <c r="AK101" s="399"/>
      <c r="AL101" s="54"/>
      <c r="AN101" s="270" t="s">
        <v>51</v>
      </c>
      <c r="AO101" s="271" t="s">
        <v>36</v>
      </c>
      <c r="AP101" s="270" t="s">
        <v>86</v>
      </c>
      <c r="AQ101" s="270" t="s">
        <v>51</v>
      </c>
      <c r="AR101" s="271" t="s">
        <v>36</v>
      </c>
      <c r="AS101" s="270" t="s">
        <v>86</v>
      </c>
      <c r="AT101" s="270" t="s">
        <v>51</v>
      </c>
      <c r="AU101" s="271" t="s">
        <v>36</v>
      </c>
      <c r="AV101" s="270" t="s">
        <v>86</v>
      </c>
      <c r="AW101" s="270" t="s">
        <v>51</v>
      </c>
      <c r="AX101" s="271" t="s">
        <v>36</v>
      </c>
      <c r="AY101" s="270" t="s">
        <v>86</v>
      </c>
      <c r="AZ101" s="172"/>
    </row>
    <row r="102" spans="2:52" ht="9.75" customHeight="1">
      <c r="B102" s="27"/>
      <c r="C102" s="397"/>
      <c r="D102" s="398"/>
      <c r="E102" s="398"/>
      <c r="F102" s="398"/>
      <c r="G102" s="398"/>
      <c r="H102" s="398"/>
      <c r="I102" s="398"/>
      <c r="J102" s="398"/>
      <c r="K102" s="398"/>
      <c r="L102" s="398"/>
      <c r="M102" s="398"/>
      <c r="N102" s="398"/>
      <c r="O102" s="398"/>
      <c r="P102" s="398"/>
      <c r="Q102" s="398"/>
      <c r="R102" s="398"/>
      <c r="S102" s="398"/>
      <c r="T102" s="399"/>
      <c r="U102" s="453"/>
      <c r="V102" s="397"/>
      <c r="W102" s="398"/>
      <c r="X102" s="398"/>
      <c r="Y102" s="398"/>
      <c r="Z102" s="399"/>
      <c r="AA102" s="397"/>
      <c r="AB102" s="398"/>
      <c r="AC102" s="398"/>
      <c r="AD102" s="398"/>
      <c r="AE102" s="398"/>
      <c r="AF102" s="454"/>
      <c r="AG102" s="455"/>
      <c r="AH102" s="455"/>
      <c r="AI102" s="455"/>
      <c r="AJ102" s="455"/>
      <c r="AK102" s="456"/>
      <c r="AL102" s="54"/>
      <c r="AN102" s="270"/>
      <c r="AO102" s="272"/>
      <c r="AP102" s="270"/>
      <c r="AQ102" s="270"/>
      <c r="AR102" s="272"/>
      <c r="AS102" s="270"/>
      <c r="AT102" s="270"/>
      <c r="AU102" s="272"/>
      <c r="AV102" s="270"/>
      <c r="AW102" s="270"/>
      <c r="AX102" s="272"/>
      <c r="AY102" s="270"/>
      <c r="AZ102" s="168"/>
    </row>
    <row r="103" spans="2:52" ht="9" customHeight="1">
      <c r="B103" s="27"/>
      <c r="C103" s="391" t="s">
        <v>44</v>
      </c>
      <c r="D103" s="392"/>
      <c r="E103" s="392"/>
      <c r="F103" s="392"/>
      <c r="G103" s="392"/>
      <c r="H103" s="392"/>
      <c r="I103" s="392"/>
      <c r="J103" s="392"/>
      <c r="K103" s="392"/>
      <c r="L103" s="392"/>
      <c r="M103" s="392"/>
      <c r="N103" s="392"/>
      <c r="O103" s="392"/>
      <c r="P103" s="392"/>
      <c r="Q103" s="392"/>
      <c r="R103" s="392"/>
      <c r="S103" s="392"/>
      <c r="T103" s="393"/>
      <c r="U103" s="116" t="s">
        <v>45</v>
      </c>
      <c r="V103" s="391">
        <v>1</v>
      </c>
      <c r="W103" s="392"/>
      <c r="X103" s="392"/>
      <c r="Y103" s="392"/>
      <c r="Z103" s="393"/>
      <c r="AA103" s="391">
        <v>2</v>
      </c>
      <c r="AB103" s="392"/>
      <c r="AC103" s="392"/>
      <c r="AD103" s="392"/>
      <c r="AE103" s="393"/>
      <c r="AF103" s="403">
        <v>3</v>
      </c>
      <c r="AG103" s="404"/>
      <c r="AH103" s="404"/>
      <c r="AI103" s="404"/>
      <c r="AJ103" s="404"/>
      <c r="AK103" s="405"/>
      <c r="AL103" s="54"/>
      <c r="AN103" s="270"/>
      <c r="AO103" s="273"/>
      <c r="AP103" s="270"/>
      <c r="AQ103" s="270"/>
      <c r="AR103" s="273"/>
      <c r="AS103" s="270"/>
      <c r="AT103" s="270"/>
      <c r="AU103" s="273"/>
      <c r="AV103" s="270"/>
      <c r="AW103" s="270"/>
      <c r="AX103" s="273"/>
      <c r="AY103" s="270"/>
      <c r="AZ103" s="168"/>
    </row>
    <row r="104" spans="2:52" ht="13.5" customHeight="1">
      <c r="B104" s="27"/>
      <c r="C104" s="406" t="s">
        <v>175</v>
      </c>
      <c r="D104" s="407"/>
      <c r="E104" s="407"/>
      <c r="F104" s="407"/>
      <c r="G104" s="407"/>
      <c r="H104" s="407"/>
      <c r="I104" s="407"/>
      <c r="J104" s="407"/>
      <c r="K104" s="407"/>
      <c r="L104" s="407"/>
      <c r="M104" s="407"/>
      <c r="N104" s="407"/>
      <c r="O104" s="407"/>
      <c r="P104" s="407"/>
      <c r="Q104" s="407"/>
      <c r="R104" s="407"/>
      <c r="S104" s="407"/>
      <c r="T104" s="408"/>
      <c r="U104" s="142">
        <v>20</v>
      </c>
      <c r="V104" s="409" t="s">
        <v>38</v>
      </c>
      <c r="W104" s="409"/>
      <c r="X104" s="409"/>
      <c r="Y104" s="409"/>
      <c r="Z104" s="409"/>
      <c r="AA104" s="409" t="s">
        <v>38</v>
      </c>
      <c r="AB104" s="409"/>
      <c r="AC104" s="409"/>
      <c r="AD104" s="409"/>
      <c r="AE104" s="409"/>
      <c r="AF104" s="410">
        <f>SUM(AF105,AF107,AF109,AF111,AF113,AF114,AF119)</f>
        <v>0</v>
      </c>
      <c r="AG104" s="410"/>
      <c r="AH104" s="410"/>
      <c r="AI104" s="410"/>
      <c r="AJ104" s="410"/>
      <c r="AK104" s="410"/>
      <c r="AL104" s="54"/>
      <c r="AN104" s="112">
        <v>1</v>
      </c>
      <c r="AO104" s="112">
        <v>2</v>
      </c>
      <c r="AP104" s="112">
        <v>3</v>
      </c>
      <c r="AQ104" s="112">
        <v>1</v>
      </c>
      <c r="AR104" s="112">
        <v>2</v>
      </c>
      <c r="AS104" s="112">
        <v>3</v>
      </c>
      <c r="AT104" s="112">
        <v>1</v>
      </c>
      <c r="AU104" s="112">
        <v>2</v>
      </c>
      <c r="AV104" s="112">
        <v>3</v>
      </c>
      <c r="AW104" s="112">
        <v>1</v>
      </c>
      <c r="AX104" s="112">
        <v>2</v>
      </c>
      <c r="AY104" s="112">
        <v>3</v>
      </c>
      <c r="AZ104" s="168"/>
    </row>
    <row r="105" spans="2:52" ht="24.75" customHeight="1">
      <c r="B105" s="27"/>
      <c r="C105" s="219" t="s">
        <v>104</v>
      </c>
      <c r="D105" s="220"/>
      <c r="E105" s="220"/>
      <c r="F105" s="220"/>
      <c r="G105" s="220"/>
      <c r="H105" s="220"/>
      <c r="I105" s="220"/>
      <c r="J105" s="220"/>
      <c r="K105" s="220"/>
      <c r="L105" s="220"/>
      <c r="M105" s="220"/>
      <c r="N105" s="220"/>
      <c r="O105" s="220"/>
      <c r="P105" s="220"/>
      <c r="Q105" s="220"/>
      <c r="R105" s="220"/>
      <c r="S105" s="220"/>
      <c r="T105" s="221"/>
      <c r="U105" s="143">
        <v>21</v>
      </c>
      <c r="V105" s="356">
        <f aca="true" t="shared" si="3" ref="V105:V113">IF(инд=1,AN105,IF(инд=2,AN105+AQ105,IF(инд=3,AN105+AQ105+AT105,IF(инд=4,AN105+AQ105+AT105+AW105,0))))</f>
        <v>1</v>
      </c>
      <c r="W105" s="356"/>
      <c r="X105" s="356"/>
      <c r="Y105" s="356"/>
      <c r="Z105" s="356"/>
      <c r="AA105" s="266" t="s">
        <v>38</v>
      </c>
      <c r="AB105" s="266"/>
      <c r="AC105" s="266"/>
      <c r="AD105" s="266"/>
      <c r="AE105" s="266"/>
      <c r="AF105" s="389">
        <f aca="true" t="shared" si="4" ref="AF105:AF113">IF(инд=1,AP105,IF(инд=2,AP105+AS105,IF(инд=3,AP105+AS105+AV105,IF(инд=4,AP105+AS105+AV105+AY105,0))))</f>
        <v>0</v>
      </c>
      <c r="AG105" s="389"/>
      <c r="AH105" s="389"/>
      <c r="AI105" s="389"/>
      <c r="AJ105" s="389"/>
      <c r="AK105" s="389"/>
      <c r="AL105" s="29"/>
      <c r="AN105" s="176">
        <v>1</v>
      </c>
      <c r="AO105" s="177" t="s">
        <v>38</v>
      </c>
      <c r="AP105" s="192"/>
      <c r="AQ105" s="176"/>
      <c r="AR105" s="177" t="s">
        <v>38</v>
      </c>
      <c r="AS105" s="192"/>
      <c r="AT105" s="176"/>
      <c r="AU105" s="177" t="s">
        <v>38</v>
      </c>
      <c r="AV105" s="192"/>
      <c r="AW105" s="176"/>
      <c r="AX105" s="177" t="s">
        <v>38</v>
      </c>
      <c r="AY105" s="192"/>
      <c r="AZ105" s="168"/>
    </row>
    <row r="106" spans="2:52" ht="12" customHeight="1">
      <c r="B106" s="27"/>
      <c r="C106" s="411" t="s">
        <v>136</v>
      </c>
      <c r="D106" s="412"/>
      <c r="E106" s="412"/>
      <c r="F106" s="412"/>
      <c r="G106" s="412"/>
      <c r="H106" s="412"/>
      <c r="I106" s="412"/>
      <c r="J106" s="412"/>
      <c r="K106" s="412"/>
      <c r="L106" s="412"/>
      <c r="M106" s="412"/>
      <c r="N106" s="412"/>
      <c r="O106" s="412"/>
      <c r="P106" s="412"/>
      <c r="Q106" s="412"/>
      <c r="R106" s="412"/>
      <c r="S106" s="412"/>
      <c r="T106" s="413"/>
      <c r="U106" s="143">
        <v>22</v>
      </c>
      <c r="V106" s="356">
        <f t="shared" si="3"/>
        <v>0</v>
      </c>
      <c r="W106" s="356"/>
      <c r="X106" s="356"/>
      <c r="Y106" s="356"/>
      <c r="Z106" s="356"/>
      <c r="AA106" s="266" t="s">
        <v>38</v>
      </c>
      <c r="AB106" s="266"/>
      <c r="AC106" s="266"/>
      <c r="AD106" s="266"/>
      <c r="AE106" s="266"/>
      <c r="AF106" s="389">
        <f t="shared" si="4"/>
        <v>0</v>
      </c>
      <c r="AG106" s="389"/>
      <c r="AH106" s="389"/>
      <c r="AI106" s="389"/>
      <c r="AJ106" s="389"/>
      <c r="AK106" s="389"/>
      <c r="AL106" s="29"/>
      <c r="AN106" s="178"/>
      <c r="AO106" s="179" t="s">
        <v>38</v>
      </c>
      <c r="AP106" s="193"/>
      <c r="AQ106" s="178"/>
      <c r="AR106" s="179" t="s">
        <v>38</v>
      </c>
      <c r="AS106" s="193"/>
      <c r="AT106" s="178"/>
      <c r="AU106" s="179" t="s">
        <v>38</v>
      </c>
      <c r="AV106" s="193"/>
      <c r="AW106" s="178"/>
      <c r="AX106" s="179" t="s">
        <v>38</v>
      </c>
      <c r="AY106" s="193"/>
      <c r="AZ106" s="168"/>
    </row>
    <row r="107" spans="2:52" ht="12" customHeight="1">
      <c r="B107" s="27"/>
      <c r="C107" s="219" t="s">
        <v>137</v>
      </c>
      <c r="D107" s="414"/>
      <c r="E107" s="414"/>
      <c r="F107" s="414"/>
      <c r="G107" s="414"/>
      <c r="H107" s="414"/>
      <c r="I107" s="414"/>
      <c r="J107" s="414"/>
      <c r="K107" s="414"/>
      <c r="L107" s="414"/>
      <c r="M107" s="414"/>
      <c r="N107" s="414"/>
      <c r="O107" s="414"/>
      <c r="P107" s="414"/>
      <c r="Q107" s="414"/>
      <c r="R107" s="414"/>
      <c r="S107" s="414"/>
      <c r="T107" s="415"/>
      <c r="U107" s="143">
        <v>23</v>
      </c>
      <c r="V107" s="356">
        <f t="shared" si="3"/>
        <v>0</v>
      </c>
      <c r="W107" s="356"/>
      <c r="X107" s="356"/>
      <c r="Y107" s="356"/>
      <c r="Z107" s="356"/>
      <c r="AA107" s="266" t="s">
        <v>38</v>
      </c>
      <c r="AB107" s="266"/>
      <c r="AC107" s="266"/>
      <c r="AD107" s="266"/>
      <c r="AE107" s="266"/>
      <c r="AF107" s="389">
        <f t="shared" si="4"/>
        <v>0</v>
      </c>
      <c r="AG107" s="389"/>
      <c r="AH107" s="389"/>
      <c r="AI107" s="389"/>
      <c r="AJ107" s="389"/>
      <c r="AK107" s="389"/>
      <c r="AL107" s="29"/>
      <c r="AN107" s="178"/>
      <c r="AO107" s="179" t="s">
        <v>38</v>
      </c>
      <c r="AP107" s="193"/>
      <c r="AQ107" s="178"/>
      <c r="AR107" s="179" t="s">
        <v>38</v>
      </c>
      <c r="AS107" s="193"/>
      <c r="AT107" s="178"/>
      <c r="AU107" s="179" t="s">
        <v>38</v>
      </c>
      <c r="AV107" s="193"/>
      <c r="AW107" s="178"/>
      <c r="AX107" s="179" t="s">
        <v>38</v>
      </c>
      <c r="AY107" s="193"/>
      <c r="AZ107" s="168"/>
    </row>
    <row r="108" spans="2:52" ht="12" customHeight="1">
      <c r="B108" s="30"/>
      <c r="C108" s="416" t="s">
        <v>77</v>
      </c>
      <c r="D108" s="417"/>
      <c r="E108" s="417"/>
      <c r="F108" s="417"/>
      <c r="G108" s="417"/>
      <c r="H108" s="417"/>
      <c r="I108" s="417"/>
      <c r="J108" s="417"/>
      <c r="K108" s="417"/>
      <c r="L108" s="417"/>
      <c r="M108" s="417"/>
      <c r="N108" s="417"/>
      <c r="O108" s="417"/>
      <c r="P108" s="417"/>
      <c r="Q108" s="417"/>
      <c r="R108" s="417"/>
      <c r="S108" s="417"/>
      <c r="T108" s="418"/>
      <c r="U108" s="143" t="s">
        <v>178</v>
      </c>
      <c r="V108" s="356">
        <f t="shared" si="3"/>
        <v>0</v>
      </c>
      <c r="W108" s="356"/>
      <c r="X108" s="356"/>
      <c r="Y108" s="356"/>
      <c r="Z108" s="356"/>
      <c r="AA108" s="266" t="s">
        <v>38</v>
      </c>
      <c r="AB108" s="266"/>
      <c r="AC108" s="266"/>
      <c r="AD108" s="266"/>
      <c r="AE108" s="266"/>
      <c r="AF108" s="389">
        <f t="shared" si="4"/>
        <v>0</v>
      </c>
      <c r="AG108" s="389"/>
      <c r="AH108" s="389"/>
      <c r="AI108" s="389"/>
      <c r="AJ108" s="389"/>
      <c r="AK108" s="389"/>
      <c r="AL108" s="31"/>
      <c r="AN108" s="178"/>
      <c r="AO108" s="179" t="s">
        <v>38</v>
      </c>
      <c r="AP108" s="193"/>
      <c r="AQ108" s="178"/>
      <c r="AR108" s="179" t="s">
        <v>38</v>
      </c>
      <c r="AS108" s="193"/>
      <c r="AT108" s="178"/>
      <c r="AU108" s="179" t="s">
        <v>38</v>
      </c>
      <c r="AV108" s="193"/>
      <c r="AW108" s="178"/>
      <c r="AX108" s="179" t="s">
        <v>38</v>
      </c>
      <c r="AY108" s="193"/>
      <c r="AZ108" s="168"/>
    </row>
    <row r="109" spans="2:52" ht="12" customHeight="1">
      <c r="B109" s="32"/>
      <c r="C109" s="419" t="s">
        <v>92</v>
      </c>
      <c r="D109" s="420"/>
      <c r="E109" s="420"/>
      <c r="F109" s="420"/>
      <c r="G109" s="420"/>
      <c r="H109" s="420"/>
      <c r="I109" s="420"/>
      <c r="J109" s="420"/>
      <c r="K109" s="420"/>
      <c r="L109" s="420"/>
      <c r="M109" s="420"/>
      <c r="N109" s="420"/>
      <c r="O109" s="420"/>
      <c r="P109" s="420"/>
      <c r="Q109" s="420"/>
      <c r="R109" s="420"/>
      <c r="S109" s="420"/>
      <c r="T109" s="421"/>
      <c r="U109" s="143">
        <v>25</v>
      </c>
      <c r="V109" s="356">
        <f t="shared" si="3"/>
        <v>0</v>
      </c>
      <c r="W109" s="356"/>
      <c r="X109" s="356"/>
      <c r="Y109" s="356"/>
      <c r="Z109" s="356"/>
      <c r="AA109" s="356">
        <f>IF(AO23=1,AO109,IF(AO23=2,AR109,IF(AO23=3,AU109,AX109)))</f>
        <v>0</v>
      </c>
      <c r="AB109" s="356"/>
      <c r="AC109" s="356"/>
      <c r="AD109" s="356"/>
      <c r="AE109" s="356"/>
      <c r="AF109" s="389">
        <f t="shared" si="4"/>
        <v>0</v>
      </c>
      <c r="AG109" s="389"/>
      <c r="AH109" s="389"/>
      <c r="AI109" s="389"/>
      <c r="AJ109" s="389"/>
      <c r="AK109" s="389"/>
      <c r="AL109" s="33"/>
      <c r="AN109" s="178"/>
      <c r="AO109" s="178"/>
      <c r="AP109" s="193"/>
      <c r="AQ109" s="178"/>
      <c r="AR109" s="178"/>
      <c r="AS109" s="193"/>
      <c r="AT109" s="178"/>
      <c r="AU109" s="178"/>
      <c r="AV109" s="193"/>
      <c r="AW109" s="178"/>
      <c r="AX109" s="178"/>
      <c r="AY109" s="193"/>
      <c r="AZ109" s="168"/>
    </row>
    <row r="110" spans="2:52" ht="12" customHeight="1">
      <c r="B110" s="34"/>
      <c r="C110" s="422" t="s">
        <v>77</v>
      </c>
      <c r="D110" s="423"/>
      <c r="E110" s="423"/>
      <c r="F110" s="423"/>
      <c r="G110" s="423"/>
      <c r="H110" s="423"/>
      <c r="I110" s="423"/>
      <c r="J110" s="423"/>
      <c r="K110" s="423"/>
      <c r="L110" s="423"/>
      <c r="M110" s="423"/>
      <c r="N110" s="423"/>
      <c r="O110" s="423"/>
      <c r="P110" s="423"/>
      <c r="Q110" s="423"/>
      <c r="R110" s="423"/>
      <c r="S110" s="423"/>
      <c r="T110" s="424"/>
      <c r="U110" s="143" t="s">
        <v>179</v>
      </c>
      <c r="V110" s="356">
        <f t="shared" si="3"/>
        <v>0</v>
      </c>
      <c r="W110" s="356"/>
      <c r="X110" s="356"/>
      <c r="Y110" s="356"/>
      <c r="Z110" s="356"/>
      <c r="AA110" s="356">
        <f>IF(AO23=1,AO110,IF(AO23=2,AR110,IF(AO23=3,AU110,AX110)))</f>
        <v>0</v>
      </c>
      <c r="AB110" s="356"/>
      <c r="AC110" s="356"/>
      <c r="AD110" s="356"/>
      <c r="AE110" s="356"/>
      <c r="AF110" s="389">
        <f t="shared" si="4"/>
        <v>0</v>
      </c>
      <c r="AG110" s="389"/>
      <c r="AH110" s="389"/>
      <c r="AI110" s="389"/>
      <c r="AJ110" s="389"/>
      <c r="AK110" s="389"/>
      <c r="AL110" s="55"/>
      <c r="AN110" s="178"/>
      <c r="AO110" s="178"/>
      <c r="AP110" s="193"/>
      <c r="AQ110" s="178"/>
      <c r="AR110" s="178"/>
      <c r="AS110" s="193"/>
      <c r="AT110" s="178"/>
      <c r="AU110" s="178"/>
      <c r="AV110" s="193"/>
      <c r="AW110" s="178"/>
      <c r="AX110" s="178"/>
      <c r="AY110" s="193"/>
      <c r="AZ110" s="168"/>
    </row>
    <row r="111" spans="2:52" ht="21.75" customHeight="1">
      <c r="B111" s="34"/>
      <c r="C111" s="425" t="s">
        <v>176</v>
      </c>
      <c r="D111" s="426"/>
      <c r="E111" s="426"/>
      <c r="F111" s="426"/>
      <c r="G111" s="426"/>
      <c r="H111" s="426"/>
      <c r="I111" s="426"/>
      <c r="J111" s="426"/>
      <c r="K111" s="426"/>
      <c r="L111" s="426"/>
      <c r="M111" s="426"/>
      <c r="N111" s="426"/>
      <c r="O111" s="426"/>
      <c r="P111" s="426"/>
      <c r="Q111" s="426"/>
      <c r="R111" s="426"/>
      <c r="S111" s="426"/>
      <c r="T111" s="427"/>
      <c r="U111" s="143">
        <v>27</v>
      </c>
      <c r="V111" s="356">
        <f t="shared" si="3"/>
        <v>0</v>
      </c>
      <c r="W111" s="356"/>
      <c r="X111" s="356"/>
      <c r="Y111" s="356"/>
      <c r="Z111" s="356"/>
      <c r="AA111" s="356">
        <f>IF(AO23=1,AO111,IF(AO23=2,AR111,IF(AO23=3,AU111,AX111)))</f>
        <v>0</v>
      </c>
      <c r="AB111" s="356"/>
      <c r="AC111" s="356"/>
      <c r="AD111" s="356"/>
      <c r="AE111" s="356"/>
      <c r="AF111" s="389">
        <f t="shared" si="4"/>
        <v>0</v>
      </c>
      <c r="AG111" s="389"/>
      <c r="AH111" s="389"/>
      <c r="AI111" s="389"/>
      <c r="AJ111" s="389"/>
      <c r="AK111" s="389"/>
      <c r="AL111" s="45"/>
      <c r="AN111" s="178"/>
      <c r="AO111" s="178"/>
      <c r="AP111" s="193"/>
      <c r="AQ111" s="178"/>
      <c r="AR111" s="178"/>
      <c r="AS111" s="193"/>
      <c r="AT111" s="178"/>
      <c r="AU111" s="178"/>
      <c r="AV111" s="193"/>
      <c r="AW111" s="178"/>
      <c r="AX111" s="178"/>
      <c r="AY111" s="193"/>
      <c r="AZ111" s="168"/>
    </row>
    <row r="112" spans="2:52" ht="12" customHeight="1">
      <c r="B112" s="27"/>
      <c r="C112" s="422" t="s">
        <v>77</v>
      </c>
      <c r="D112" s="423"/>
      <c r="E112" s="423"/>
      <c r="F112" s="423"/>
      <c r="G112" s="423"/>
      <c r="H112" s="423"/>
      <c r="I112" s="423"/>
      <c r="J112" s="423"/>
      <c r="K112" s="423"/>
      <c r="L112" s="423"/>
      <c r="M112" s="423"/>
      <c r="N112" s="423"/>
      <c r="O112" s="423"/>
      <c r="P112" s="423"/>
      <c r="Q112" s="423"/>
      <c r="R112" s="423"/>
      <c r="S112" s="423"/>
      <c r="T112" s="424"/>
      <c r="U112" s="143" t="s">
        <v>138</v>
      </c>
      <c r="V112" s="356">
        <f t="shared" si="3"/>
        <v>0</v>
      </c>
      <c r="W112" s="356"/>
      <c r="X112" s="356"/>
      <c r="Y112" s="356"/>
      <c r="Z112" s="356"/>
      <c r="AA112" s="356">
        <f>IF(AO23=1,AO112,IF(AO23=2,AR112,IF(AO23=3,AU112,AX112)))</f>
        <v>0</v>
      </c>
      <c r="AB112" s="356"/>
      <c r="AC112" s="356"/>
      <c r="AD112" s="356"/>
      <c r="AE112" s="356"/>
      <c r="AF112" s="389">
        <f t="shared" si="4"/>
        <v>0</v>
      </c>
      <c r="AG112" s="389"/>
      <c r="AH112" s="389"/>
      <c r="AI112" s="389"/>
      <c r="AJ112" s="389"/>
      <c r="AK112" s="389"/>
      <c r="AL112" s="29"/>
      <c r="AN112" s="178"/>
      <c r="AO112" s="178"/>
      <c r="AP112" s="193"/>
      <c r="AQ112" s="178"/>
      <c r="AR112" s="178"/>
      <c r="AS112" s="193"/>
      <c r="AT112" s="178"/>
      <c r="AU112" s="178"/>
      <c r="AV112" s="193"/>
      <c r="AW112" s="178"/>
      <c r="AX112" s="178"/>
      <c r="AY112" s="193"/>
      <c r="AZ112" s="168"/>
    </row>
    <row r="113" spans="2:52" ht="12" customHeight="1">
      <c r="B113" s="35"/>
      <c r="C113" s="425" t="s">
        <v>93</v>
      </c>
      <c r="D113" s="428"/>
      <c r="E113" s="428"/>
      <c r="F113" s="428"/>
      <c r="G113" s="428"/>
      <c r="H113" s="428"/>
      <c r="I113" s="428"/>
      <c r="J113" s="428"/>
      <c r="K113" s="428"/>
      <c r="L113" s="428"/>
      <c r="M113" s="428"/>
      <c r="N113" s="428"/>
      <c r="O113" s="428"/>
      <c r="P113" s="428"/>
      <c r="Q113" s="428"/>
      <c r="R113" s="428"/>
      <c r="S113" s="428"/>
      <c r="T113" s="429"/>
      <c r="U113" s="143">
        <v>29</v>
      </c>
      <c r="V113" s="356">
        <f t="shared" si="3"/>
        <v>0</v>
      </c>
      <c r="W113" s="356"/>
      <c r="X113" s="356"/>
      <c r="Y113" s="356"/>
      <c r="Z113" s="356"/>
      <c r="AA113" s="356">
        <f>IF(AO23=1,AO113,IF(AO23=2,AR113,IF(AO23=3,AU113,AX113)))</f>
        <v>0</v>
      </c>
      <c r="AB113" s="356"/>
      <c r="AC113" s="356"/>
      <c r="AD113" s="356"/>
      <c r="AE113" s="356"/>
      <c r="AF113" s="389">
        <f t="shared" si="4"/>
        <v>0</v>
      </c>
      <c r="AG113" s="389"/>
      <c r="AH113" s="389"/>
      <c r="AI113" s="389"/>
      <c r="AJ113" s="389"/>
      <c r="AK113" s="389"/>
      <c r="AL113" s="36"/>
      <c r="AN113" s="178"/>
      <c r="AO113" s="178"/>
      <c r="AP113" s="193"/>
      <c r="AQ113" s="178"/>
      <c r="AR113" s="178"/>
      <c r="AS113" s="193"/>
      <c r="AT113" s="178"/>
      <c r="AU113" s="178"/>
      <c r="AV113" s="193"/>
      <c r="AW113" s="178"/>
      <c r="AX113" s="178"/>
      <c r="AY113" s="193"/>
      <c r="AZ113" s="168"/>
    </row>
    <row r="114" spans="2:52" ht="12" customHeight="1">
      <c r="B114" s="27"/>
      <c r="C114" s="219" t="s">
        <v>177</v>
      </c>
      <c r="D114" s="414"/>
      <c r="E114" s="414"/>
      <c r="F114" s="414"/>
      <c r="G114" s="414"/>
      <c r="H114" s="414"/>
      <c r="I114" s="414"/>
      <c r="J114" s="414"/>
      <c r="K114" s="414"/>
      <c r="L114" s="414"/>
      <c r="M114" s="414"/>
      <c r="N114" s="414"/>
      <c r="O114" s="414"/>
      <c r="P114" s="414"/>
      <c r="Q114" s="414"/>
      <c r="R114" s="414"/>
      <c r="S114" s="414"/>
      <c r="T114" s="415"/>
      <c r="U114" s="143">
        <v>30</v>
      </c>
      <c r="V114" s="356">
        <f aca="true" t="shared" si="5" ref="V114:V119">IF(инд=1,AN114,IF(инд=2,AN114+AQ114,IF(инд=3,AN114+AQ114+AT114,IF(инд=4,AN114+AQ114+AT114+AW114,0))))</f>
        <v>0</v>
      </c>
      <c r="W114" s="356"/>
      <c r="X114" s="356"/>
      <c r="Y114" s="356"/>
      <c r="Z114" s="356"/>
      <c r="AA114" s="356">
        <f>IF(AO23=1,AO114,IF(AO23=2,AR114,IF(AO23=3,AU114,AX114)))</f>
        <v>0</v>
      </c>
      <c r="AB114" s="356"/>
      <c r="AC114" s="356"/>
      <c r="AD114" s="356"/>
      <c r="AE114" s="356"/>
      <c r="AF114" s="389">
        <f aca="true" t="shared" si="6" ref="AF114:AF119">IF(инд=1,AP114,IF(инд=2,AP114+AS114,IF(инд=3,AP114+AS114+AV114,IF(инд=4,AP114+AS114+AV114+AY114,0))))</f>
        <v>0</v>
      </c>
      <c r="AG114" s="389"/>
      <c r="AH114" s="389"/>
      <c r="AI114" s="389"/>
      <c r="AJ114" s="389"/>
      <c r="AK114" s="389"/>
      <c r="AL114" s="29"/>
      <c r="AN114" s="179">
        <f>AN115+AN117+AN118</f>
        <v>0</v>
      </c>
      <c r="AO114" s="179">
        <f aca="true" t="shared" si="7" ref="AO114:AY114">AO115+AO117+AO118</f>
        <v>0</v>
      </c>
      <c r="AP114" s="195">
        <f t="shared" si="7"/>
        <v>0</v>
      </c>
      <c r="AQ114" s="179">
        <f t="shared" si="7"/>
        <v>0</v>
      </c>
      <c r="AR114" s="179">
        <f t="shared" si="7"/>
        <v>0</v>
      </c>
      <c r="AS114" s="195">
        <f t="shared" si="7"/>
        <v>0</v>
      </c>
      <c r="AT114" s="179">
        <f t="shared" si="7"/>
        <v>0</v>
      </c>
      <c r="AU114" s="179">
        <f t="shared" si="7"/>
        <v>0</v>
      </c>
      <c r="AV114" s="195">
        <f t="shared" si="7"/>
        <v>0</v>
      </c>
      <c r="AW114" s="179">
        <f t="shared" si="7"/>
        <v>0</v>
      </c>
      <c r="AX114" s="179">
        <f t="shared" si="7"/>
        <v>0</v>
      </c>
      <c r="AY114" s="195">
        <f t="shared" si="7"/>
        <v>0</v>
      </c>
      <c r="AZ114" s="168"/>
    </row>
    <row r="115" spans="2:52" ht="24" customHeight="1">
      <c r="B115" s="27"/>
      <c r="C115" s="430" t="s">
        <v>94</v>
      </c>
      <c r="D115" s="431"/>
      <c r="E115" s="431"/>
      <c r="F115" s="431"/>
      <c r="G115" s="431"/>
      <c r="H115" s="431"/>
      <c r="I115" s="431"/>
      <c r="J115" s="431"/>
      <c r="K115" s="431"/>
      <c r="L115" s="431"/>
      <c r="M115" s="431"/>
      <c r="N115" s="431"/>
      <c r="O115" s="431"/>
      <c r="P115" s="431"/>
      <c r="Q115" s="431"/>
      <c r="R115" s="431"/>
      <c r="S115" s="431"/>
      <c r="T115" s="432"/>
      <c r="U115" s="143">
        <v>31</v>
      </c>
      <c r="V115" s="356">
        <f t="shared" si="5"/>
        <v>0</v>
      </c>
      <c r="W115" s="356"/>
      <c r="X115" s="356"/>
      <c r="Y115" s="356"/>
      <c r="Z115" s="356"/>
      <c r="AA115" s="356">
        <f>IF(AO23=1,AO115,IF(AO23=2,AR115,IF(AO23=3,AU115,AX115)))</f>
        <v>0</v>
      </c>
      <c r="AB115" s="356"/>
      <c r="AC115" s="356"/>
      <c r="AD115" s="356"/>
      <c r="AE115" s="356"/>
      <c r="AF115" s="389">
        <f t="shared" si="6"/>
        <v>0</v>
      </c>
      <c r="AG115" s="389"/>
      <c r="AH115" s="389"/>
      <c r="AI115" s="389"/>
      <c r="AJ115" s="389"/>
      <c r="AK115" s="389"/>
      <c r="AL115" s="29"/>
      <c r="AN115" s="178"/>
      <c r="AO115" s="178"/>
      <c r="AP115" s="193"/>
      <c r="AQ115" s="178"/>
      <c r="AR115" s="178"/>
      <c r="AS115" s="193"/>
      <c r="AT115" s="178"/>
      <c r="AU115" s="178"/>
      <c r="AV115" s="193"/>
      <c r="AW115" s="178"/>
      <c r="AX115" s="178"/>
      <c r="AY115" s="193"/>
      <c r="AZ115" s="168"/>
    </row>
    <row r="116" spans="2:52" ht="12" customHeight="1">
      <c r="B116" s="27"/>
      <c r="C116" s="442" t="s">
        <v>77</v>
      </c>
      <c r="D116" s="443"/>
      <c r="E116" s="443"/>
      <c r="F116" s="443"/>
      <c r="G116" s="443"/>
      <c r="H116" s="443"/>
      <c r="I116" s="443"/>
      <c r="J116" s="443"/>
      <c r="K116" s="443"/>
      <c r="L116" s="443"/>
      <c r="M116" s="443"/>
      <c r="N116" s="443"/>
      <c r="O116" s="443"/>
      <c r="P116" s="443"/>
      <c r="Q116" s="443"/>
      <c r="R116" s="443"/>
      <c r="S116" s="443"/>
      <c r="T116" s="444"/>
      <c r="U116" s="143" t="s">
        <v>161</v>
      </c>
      <c r="V116" s="356">
        <f t="shared" si="5"/>
        <v>0</v>
      </c>
      <c r="W116" s="356"/>
      <c r="X116" s="356"/>
      <c r="Y116" s="356"/>
      <c r="Z116" s="356"/>
      <c r="AA116" s="356">
        <f>IF(AO23=1,AO116,IF(AO23=2,AR116,IF(AO23=3,AU116,AX116)))</f>
        <v>0</v>
      </c>
      <c r="AB116" s="356"/>
      <c r="AC116" s="356"/>
      <c r="AD116" s="356"/>
      <c r="AE116" s="356"/>
      <c r="AF116" s="389">
        <f t="shared" si="6"/>
        <v>0</v>
      </c>
      <c r="AG116" s="389"/>
      <c r="AH116" s="389"/>
      <c r="AI116" s="389"/>
      <c r="AJ116" s="389"/>
      <c r="AK116" s="389"/>
      <c r="AL116" s="29"/>
      <c r="AN116" s="178"/>
      <c r="AO116" s="178"/>
      <c r="AP116" s="193"/>
      <c r="AQ116" s="178"/>
      <c r="AR116" s="178"/>
      <c r="AS116" s="193"/>
      <c r="AT116" s="178"/>
      <c r="AU116" s="178"/>
      <c r="AV116" s="193"/>
      <c r="AW116" s="178"/>
      <c r="AX116" s="178"/>
      <c r="AY116" s="193"/>
      <c r="AZ116" s="168"/>
    </row>
    <row r="117" spans="2:52" ht="12" customHeight="1">
      <c r="B117" s="27"/>
      <c r="C117" s="422" t="s">
        <v>95</v>
      </c>
      <c r="D117" s="445"/>
      <c r="E117" s="445"/>
      <c r="F117" s="445"/>
      <c r="G117" s="445"/>
      <c r="H117" s="445"/>
      <c r="I117" s="445"/>
      <c r="J117" s="445"/>
      <c r="K117" s="445"/>
      <c r="L117" s="445"/>
      <c r="M117" s="445"/>
      <c r="N117" s="445"/>
      <c r="O117" s="445"/>
      <c r="P117" s="445"/>
      <c r="Q117" s="445"/>
      <c r="R117" s="445"/>
      <c r="S117" s="445"/>
      <c r="T117" s="446"/>
      <c r="U117" s="143">
        <v>33</v>
      </c>
      <c r="V117" s="356">
        <f t="shared" si="5"/>
        <v>0</v>
      </c>
      <c r="W117" s="356"/>
      <c r="X117" s="356"/>
      <c r="Y117" s="356"/>
      <c r="Z117" s="356"/>
      <c r="AA117" s="356">
        <f>IF(AO23=1,AO117,IF(AO23=2,AR117,IF(AO23=3,AU117,AX117)))</f>
        <v>0</v>
      </c>
      <c r="AB117" s="356"/>
      <c r="AC117" s="356"/>
      <c r="AD117" s="356"/>
      <c r="AE117" s="356"/>
      <c r="AF117" s="389">
        <f t="shared" si="6"/>
        <v>0</v>
      </c>
      <c r="AG117" s="389"/>
      <c r="AH117" s="389"/>
      <c r="AI117" s="389"/>
      <c r="AJ117" s="389"/>
      <c r="AK117" s="389"/>
      <c r="AL117" s="29"/>
      <c r="AN117" s="178"/>
      <c r="AO117" s="178"/>
      <c r="AP117" s="193"/>
      <c r="AQ117" s="178"/>
      <c r="AR117" s="178"/>
      <c r="AS117" s="193"/>
      <c r="AT117" s="178"/>
      <c r="AU117" s="178"/>
      <c r="AV117" s="193"/>
      <c r="AW117" s="178"/>
      <c r="AX117" s="178"/>
      <c r="AY117" s="193"/>
      <c r="AZ117" s="168"/>
    </row>
    <row r="118" spans="2:52" ht="12" customHeight="1">
      <c r="B118" s="39"/>
      <c r="C118" s="411" t="s">
        <v>139</v>
      </c>
      <c r="D118" s="412"/>
      <c r="E118" s="412"/>
      <c r="F118" s="412"/>
      <c r="G118" s="412"/>
      <c r="H118" s="412"/>
      <c r="I118" s="412"/>
      <c r="J118" s="412"/>
      <c r="K118" s="412"/>
      <c r="L118" s="412"/>
      <c r="M118" s="412"/>
      <c r="N118" s="412"/>
      <c r="O118" s="412"/>
      <c r="P118" s="412"/>
      <c r="Q118" s="412"/>
      <c r="R118" s="412"/>
      <c r="S118" s="412"/>
      <c r="T118" s="413"/>
      <c r="U118" s="143">
        <v>34</v>
      </c>
      <c r="V118" s="356">
        <f t="shared" si="5"/>
        <v>0</v>
      </c>
      <c r="W118" s="356"/>
      <c r="X118" s="356"/>
      <c r="Y118" s="356"/>
      <c r="Z118" s="356"/>
      <c r="AA118" s="356">
        <f>IF(AO23=1,AO118,IF(AO23=2,AR118,IF(AO23=3,AU118,AX118)))</f>
        <v>0</v>
      </c>
      <c r="AB118" s="356"/>
      <c r="AC118" s="356"/>
      <c r="AD118" s="356"/>
      <c r="AE118" s="356"/>
      <c r="AF118" s="389">
        <f t="shared" si="6"/>
        <v>0</v>
      </c>
      <c r="AG118" s="389"/>
      <c r="AH118" s="389"/>
      <c r="AI118" s="389"/>
      <c r="AJ118" s="389"/>
      <c r="AK118" s="389"/>
      <c r="AL118" s="40"/>
      <c r="AN118" s="178"/>
      <c r="AO118" s="178"/>
      <c r="AP118" s="193"/>
      <c r="AQ118" s="178"/>
      <c r="AR118" s="178"/>
      <c r="AS118" s="193"/>
      <c r="AT118" s="178"/>
      <c r="AU118" s="178"/>
      <c r="AV118" s="193"/>
      <c r="AW118" s="178"/>
      <c r="AX118" s="178"/>
      <c r="AY118" s="193"/>
      <c r="AZ118" s="168"/>
    </row>
    <row r="119" spans="2:52" ht="33" customHeight="1">
      <c r="B119" s="41"/>
      <c r="C119" s="222" t="s">
        <v>105</v>
      </c>
      <c r="D119" s="223"/>
      <c r="E119" s="223"/>
      <c r="F119" s="223"/>
      <c r="G119" s="223"/>
      <c r="H119" s="223"/>
      <c r="I119" s="223"/>
      <c r="J119" s="223"/>
      <c r="K119" s="223"/>
      <c r="L119" s="223"/>
      <c r="M119" s="223"/>
      <c r="N119" s="223"/>
      <c r="O119" s="223"/>
      <c r="P119" s="223"/>
      <c r="Q119" s="223"/>
      <c r="R119" s="223"/>
      <c r="S119" s="223"/>
      <c r="T119" s="224"/>
      <c r="U119" s="144">
        <v>35</v>
      </c>
      <c r="V119" s="351">
        <f t="shared" si="5"/>
        <v>0</v>
      </c>
      <c r="W119" s="351"/>
      <c r="X119" s="351"/>
      <c r="Y119" s="351"/>
      <c r="Z119" s="351"/>
      <c r="AA119" s="351">
        <f>IF(AO23=1,AO119,IF(AO23=2,AR119,IF(AO23=3,AU119,AX119)))</f>
        <v>0</v>
      </c>
      <c r="AB119" s="351"/>
      <c r="AC119" s="351"/>
      <c r="AD119" s="351"/>
      <c r="AE119" s="351"/>
      <c r="AF119" s="234">
        <f t="shared" si="6"/>
        <v>0</v>
      </c>
      <c r="AG119" s="234"/>
      <c r="AH119" s="234"/>
      <c r="AI119" s="234"/>
      <c r="AJ119" s="234"/>
      <c r="AK119" s="234"/>
      <c r="AL119" s="42"/>
      <c r="AN119" s="178"/>
      <c r="AO119" s="178"/>
      <c r="AP119" s="193"/>
      <c r="AQ119" s="178"/>
      <c r="AR119" s="178"/>
      <c r="AS119" s="193"/>
      <c r="AT119" s="178"/>
      <c r="AU119" s="178"/>
      <c r="AV119" s="193"/>
      <c r="AW119" s="178"/>
      <c r="AX119" s="178"/>
      <c r="AY119" s="193"/>
      <c r="AZ119" s="168"/>
    </row>
    <row r="120" spans="2:38" ht="16.5" customHeight="1">
      <c r="B120" s="35"/>
      <c r="C120" s="100"/>
      <c r="D120" s="100"/>
      <c r="E120" s="100"/>
      <c r="F120" s="100"/>
      <c r="G120" s="100"/>
      <c r="H120" s="10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23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21"/>
      <c r="AG120" s="21"/>
      <c r="AH120" s="21"/>
      <c r="AI120" s="21"/>
      <c r="AJ120" s="21"/>
      <c r="AK120" s="21"/>
      <c r="AL120" s="36"/>
    </row>
    <row r="121" spans="2:38" ht="39.75" customHeight="1">
      <c r="B121" s="30"/>
      <c r="C121" s="463" t="s">
        <v>220</v>
      </c>
      <c r="D121" s="463"/>
      <c r="E121" s="463"/>
      <c r="F121" s="463"/>
      <c r="G121" s="463"/>
      <c r="H121" s="463"/>
      <c r="I121" s="463"/>
      <c r="J121" s="463"/>
      <c r="K121" s="463"/>
      <c r="L121" s="463"/>
      <c r="M121" s="463"/>
      <c r="N121" s="463"/>
      <c r="O121" s="463"/>
      <c r="P121" s="463"/>
      <c r="Q121" s="463"/>
      <c r="R121" s="463"/>
      <c r="S121" s="463"/>
      <c r="T121" s="463"/>
      <c r="U121" s="463"/>
      <c r="V121" s="463"/>
      <c r="W121" s="463"/>
      <c r="X121" s="463"/>
      <c r="Y121" s="463"/>
      <c r="Z121" s="463"/>
      <c r="AA121" s="463"/>
      <c r="AB121" s="463"/>
      <c r="AC121" s="463"/>
      <c r="AD121" s="463"/>
      <c r="AE121" s="463"/>
      <c r="AF121" s="463"/>
      <c r="AG121" s="463"/>
      <c r="AH121" s="463"/>
      <c r="AI121" s="463"/>
      <c r="AJ121" s="463"/>
      <c r="AK121" s="463"/>
      <c r="AL121" s="31"/>
    </row>
    <row r="122" spans="2:38" ht="12" customHeight="1">
      <c r="B122" s="30"/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31"/>
    </row>
    <row r="123" spans="2:38" ht="12" customHeight="1">
      <c r="B123" s="30"/>
      <c r="C123" s="447" t="s">
        <v>140</v>
      </c>
      <c r="D123" s="447"/>
      <c r="E123" s="447"/>
      <c r="F123" s="447"/>
      <c r="G123" s="447"/>
      <c r="H123" s="447"/>
      <c r="I123" s="447"/>
      <c r="J123" s="447"/>
      <c r="K123" s="447"/>
      <c r="L123" s="447"/>
      <c r="M123" s="447"/>
      <c r="N123" s="447"/>
      <c r="O123" s="447"/>
      <c r="P123" s="447"/>
      <c r="Q123" s="447"/>
      <c r="R123" s="447"/>
      <c r="S123" s="447"/>
      <c r="T123" s="447"/>
      <c r="U123" s="447"/>
      <c r="V123" s="447"/>
      <c r="W123" s="447"/>
      <c r="X123" s="447"/>
      <c r="Y123" s="447"/>
      <c r="Z123" s="447"/>
      <c r="AA123" s="447"/>
      <c r="AB123" s="447"/>
      <c r="AC123" s="447"/>
      <c r="AD123" s="447"/>
      <c r="AE123" s="447"/>
      <c r="AF123" s="447"/>
      <c r="AG123" s="447"/>
      <c r="AH123" s="447"/>
      <c r="AI123" s="447"/>
      <c r="AJ123" s="447"/>
      <c r="AK123" s="447"/>
      <c r="AL123" s="31"/>
    </row>
    <row r="124" spans="2:52" ht="12" customHeight="1">
      <c r="B124" s="35"/>
      <c r="C124" s="462" t="s">
        <v>141</v>
      </c>
      <c r="D124" s="462"/>
      <c r="E124" s="462"/>
      <c r="F124" s="462"/>
      <c r="G124" s="462"/>
      <c r="H124" s="462"/>
      <c r="I124" s="462"/>
      <c r="J124" s="462"/>
      <c r="K124" s="462"/>
      <c r="L124" s="462"/>
      <c r="M124" s="462"/>
      <c r="N124" s="462"/>
      <c r="O124" s="462"/>
      <c r="P124" s="462"/>
      <c r="Q124" s="462"/>
      <c r="R124" s="462"/>
      <c r="S124" s="462"/>
      <c r="T124" s="462"/>
      <c r="U124" s="462"/>
      <c r="V124" s="462"/>
      <c r="W124" s="462"/>
      <c r="X124" s="462"/>
      <c r="Y124" s="462"/>
      <c r="Z124" s="462"/>
      <c r="AA124" s="462"/>
      <c r="AB124" s="462"/>
      <c r="AC124" s="462"/>
      <c r="AD124" s="462"/>
      <c r="AE124" s="462"/>
      <c r="AF124" s="462"/>
      <c r="AG124" s="462"/>
      <c r="AH124" s="462"/>
      <c r="AI124" s="462"/>
      <c r="AJ124" s="462"/>
      <c r="AK124" s="462"/>
      <c r="AL124" s="36"/>
      <c r="AZ124" s="164"/>
    </row>
    <row r="125" spans="2:52" ht="9.75" customHeight="1">
      <c r="B125" s="35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130"/>
      <c r="AG125" s="130"/>
      <c r="AH125" s="130"/>
      <c r="AI125" s="130"/>
      <c r="AJ125" s="130"/>
      <c r="AK125" s="130"/>
      <c r="AL125" s="36"/>
      <c r="AZ125" s="164"/>
    </row>
    <row r="126" spans="2:52" ht="15" customHeight="1">
      <c r="B126" s="35"/>
      <c r="C126" s="469" t="s">
        <v>43</v>
      </c>
      <c r="D126" s="469"/>
      <c r="E126" s="469"/>
      <c r="F126" s="469"/>
      <c r="G126" s="469"/>
      <c r="H126" s="469"/>
      <c r="I126" s="469"/>
      <c r="J126" s="469"/>
      <c r="K126" s="469"/>
      <c r="L126" s="469"/>
      <c r="M126" s="469"/>
      <c r="N126" s="469"/>
      <c r="O126" s="469"/>
      <c r="P126" s="469"/>
      <c r="Q126" s="469"/>
      <c r="R126" s="469"/>
      <c r="S126" s="469"/>
      <c r="T126" s="469"/>
      <c r="U126" s="469"/>
      <c r="V126" s="464" t="s">
        <v>85</v>
      </c>
      <c r="W126" s="464"/>
      <c r="X126" s="464"/>
      <c r="Y126" s="464"/>
      <c r="Z126" s="464" t="s">
        <v>78</v>
      </c>
      <c r="AA126" s="464"/>
      <c r="AB126" s="464"/>
      <c r="AC126" s="464"/>
      <c r="AD126" s="465" t="s">
        <v>221</v>
      </c>
      <c r="AE126" s="465"/>
      <c r="AF126" s="465"/>
      <c r="AG126" s="465"/>
      <c r="AH126" s="465"/>
      <c r="AI126" s="465"/>
      <c r="AJ126" s="465"/>
      <c r="AK126" s="465"/>
      <c r="AL126" s="36"/>
      <c r="AN126" s="458"/>
      <c r="AO126" s="458"/>
      <c r="AP126" s="458"/>
      <c r="AQ126" s="458"/>
      <c r="AR126" s="458"/>
      <c r="AS126" s="458"/>
      <c r="AT126" s="458"/>
      <c r="AU126" s="458"/>
      <c r="AV126" s="458"/>
      <c r="AW126" s="458"/>
      <c r="AX126" s="458"/>
      <c r="AY126" s="458"/>
      <c r="AZ126" s="169"/>
    </row>
    <row r="127" spans="2:52" ht="15" customHeight="1">
      <c r="B127" s="35"/>
      <c r="C127" s="469"/>
      <c r="D127" s="469"/>
      <c r="E127" s="469"/>
      <c r="F127" s="469"/>
      <c r="G127" s="469"/>
      <c r="H127" s="469"/>
      <c r="I127" s="469"/>
      <c r="J127" s="469"/>
      <c r="K127" s="469"/>
      <c r="L127" s="469"/>
      <c r="M127" s="469"/>
      <c r="N127" s="469"/>
      <c r="O127" s="469"/>
      <c r="P127" s="469"/>
      <c r="Q127" s="469"/>
      <c r="R127" s="469"/>
      <c r="S127" s="469"/>
      <c r="T127" s="469"/>
      <c r="U127" s="469"/>
      <c r="V127" s="464"/>
      <c r="W127" s="464"/>
      <c r="X127" s="464"/>
      <c r="Y127" s="464"/>
      <c r="Z127" s="464"/>
      <c r="AA127" s="464"/>
      <c r="AB127" s="464"/>
      <c r="AC127" s="464"/>
      <c r="AD127" s="465"/>
      <c r="AE127" s="465"/>
      <c r="AF127" s="465"/>
      <c r="AG127" s="465"/>
      <c r="AH127" s="465"/>
      <c r="AI127" s="465"/>
      <c r="AJ127" s="465"/>
      <c r="AK127" s="465"/>
      <c r="AL127" s="36"/>
      <c r="AN127" s="117" t="s">
        <v>63</v>
      </c>
      <c r="AO127" s="117" t="s">
        <v>66</v>
      </c>
      <c r="AP127" s="117" t="s">
        <v>69</v>
      </c>
      <c r="AQ127" s="117" t="s">
        <v>72</v>
      </c>
      <c r="AR127" s="147"/>
      <c r="AS127" s="147"/>
      <c r="AT127" s="147"/>
      <c r="AU127" s="147"/>
      <c r="AV127" s="147"/>
      <c r="AW127" s="147"/>
      <c r="AX127" s="147"/>
      <c r="AY127" s="147"/>
      <c r="AZ127" s="169"/>
    </row>
    <row r="128" spans="2:52" ht="9.75" customHeight="1">
      <c r="B128" s="27"/>
      <c r="C128" s="439" t="s">
        <v>44</v>
      </c>
      <c r="D128" s="440"/>
      <c r="E128" s="440"/>
      <c r="F128" s="440"/>
      <c r="G128" s="440"/>
      <c r="H128" s="440"/>
      <c r="I128" s="440"/>
      <c r="J128" s="440"/>
      <c r="K128" s="440"/>
      <c r="L128" s="440"/>
      <c r="M128" s="440"/>
      <c r="N128" s="440"/>
      <c r="O128" s="440"/>
      <c r="P128" s="440"/>
      <c r="Q128" s="440"/>
      <c r="R128" s="440"/>
      <c r="S128" s="440"/>
      <c r="T128" s="440"/>
      <c r="U128" s="441"/>
      <c r="V128" s="459" t="s">
        <v>45</v>
      </c>
      <c r="W128" s="460"/>
      <c r="X128" s="460"/>
      <c r="Y128" s="461"/>
      <c r="Z128" s="459" t="s">
        <v>81</v>
      </c>
      <c r="AA128" s="460"/>
      <c r="AB128" s="460"/>
      <c r="AC128" s="461"/>
      <c r="AD128" s="466">
        <v>1</v>
      </c>
      <c r="AE128" s="467"/>
      <c r="AF128" s="467"/>
      <c r="AG128" s="467"/>
      <c r="AH128" s="467"/>
      <c r="AI128" s="467"/>
      <c r="AJ128" s="467"/>
      <c r="AK128" s="468"/>
      <c r="AL128" s="29"/>
      <c r="AN128" s="112">
        <v>1</v>
      </c>
      <c r="AO128" s="112">
        <v>2</v>
      </c>
      <c r="AP128" s="112">
        <v>3</v>
      </c>
      <c r="AQ128" s="112">
        <v>4</v>
      </c>
      <c r="AR128" s="148"/>
      <c r="AS128" s="148"/>
      <c r="AT128" s="148"/>
      <c r="AU128" s="148"/>
      <c r="AV128" s="148"/>
      <c r="AW128" s="148"/>
      <c r="AX128" s="148"/>
      <c r="AY128" s="148"/>
      <c r="AZ128" s="169"/>
    </row>
    <row r="129" spans="2:52" ht="26.25" customHeight="1">
      <c r="B129" s="27"/>
      <c r="C129" s="235" t="s">
        <v>147</v>
      </c>
      <c r="D129" s="436"/>
      <c r="E129" s="436"/>
      <c r="F129" s="436"/>
      <c r="G129" s="436"/>
      <c r="H129" s="436"/>
      <c r="I129" s="436"/>
      <c r="J129" s="436"/>
      <c r="K129" s="436"/>
      <c r="L129" s="436"/>
      <c r="M129" s="436"/>
      <c r="N129" s="436"/>
      <c r="O129" s="436"/>
      <c r="P129" s="436"/>
      <c r="Q129" s="436"/>
      <c r="R129" s="436"/>
      <c r="S129" s="436"/>
      <c r="T129" s="436"/>
      <c r="U129" s="436"/>
      <c r="V129" s="435">
        <v>36</v>
      </c>
      <c r="W129" s="435"/>
      <c r="X129" s="435"/>
      <c r="Y129" s="435"/>
      <c r="Z129" s="435" t="s">
        <v>97</v>
      </c>
      <c r="AA129" s="435"/>
      <c r="AB129" s="435"/>
      <c r="AC129" s="435"/>
      <c r="AD129" s="409">
        <f>IF(AO23=1,AN129,IF(AO23=2,AN129+AO129,IF(AO23=3,AN129+AO129+AP129,AN129+AO129+AP129+AQ129)))</f>
        <v>0</v>
      </c>
      <c r="AE129" s="409"/>
      <c r="AF129" s="409"/>
      <c r="AG129" s="409"/>
      <c r="AH129" s="409"/>
      <c r="AI129" s="409"/>
      <c r="AJ129" s="409"/>
      <c r="AK129" s="409"/>
      <c r="AL129" s="29"/>
      <c r="AN129" s="173"/>
      <c r="AO129" s="173"/>
      <c r="AP129" s="173"/>
      <c r="AQ129" s="173"/>
      <c r="AR129" s="149"/>
      <c r="AS129" s="149"/>
      <c r="AT129" s="149"/>
      <c r="AU129" s="149"/>
      <c r="AV129" s="149"/>
      <c r="AW129" s="149"/>
      <c r="AX129" s="149"/>
      <c r="AY129" s="149"/>
      <c r="AZ129" s="169" t="str">
        <f>ADDRESS(ROW(),COLUMN(AM129)+инд*3,1,1,"4-фонд")</f>
        <v>'4-фонд'!$AP$129</v>
      </c>
    </row>
    <row r="130" spans="2:52" ht="43.5" customHeight="1">
      <c r="B130" s="27"/>
      <c r="C130" s="437" t="s">
        <v>155</v>
      </c>
      <c r="D130" s="438"/>
      <c r="E130" s="438"/>
      <c r="F130" s="438"/>
      <c r="G130" s="438"/>
      <c r="H130" s="438"/>
      <c r="I130" s="438"/>
      <c r="J130" s="438"/>
      <c r="K130" s="438"/>
      <c r="L130" s="438"/>
      <c r="M130" s="438"/>
      <c r="N130" s="438"/>
      <c r="O130" s="438"/>
      <c r="P130" s="438"/>
      <c r="Q130" s="438"/>
      <c r="R130" s="438"/>
      <c r="S130" s="438"/>
      <c r="T130" s="438"/>
      <c r="U130" s="438"/>
      <c r="V130" s="229">
        <v>37</v>
      </c>
      <c r="W130" s="229"/>
      <c r="X130" s="229"/>
      <c r="Y130" s="229"/>
      <c r="Z130" s="229" t="s">
        <v>97</v>
      </c>
      <c r="AA130" s="229"/>
      <c r="AB130" s="229"/>
      <c r="AC130" s="229"/>
      <c r="AD130" s="266">
        <f>IF(AO23=1,AN130,IF(AO23=2,AO130,IF(AO23=3,AP130,AQ130)))</f>
        <v>0</v>
      </c>
      <c r="AE130" s="266"/>
      <c r="AF130" s="266"/>
      <c r="AG130" s="266"/>
      <c r="AH130" s="266"/>
      <c r="AI130" s="266"/>
      <c r="AJ130" s="266"/>
      <c r="AK130" s="266"/>
      <c r="AL130" s="29"/>
      <c r="AN130" s="174"/>
      <c r="AO130" s="174"/>
      <c r="AP130" s="174"/>
      <c r="AQ130" s="174"/>
      <c r="AR130" s="149"/>
      <c r="AS130" s="149"/>
      <c r="AT130" s="149"/>
      <c r="AU130" s="149"/>
      <c r="AV130" s="149"/>
      <c r="AW130" s="149"/>
      <c r="AX130" s="149"/>
      <c r="AY130" s="149"/>
      <c r="AZ130" s="169" t="str">
        <f>ADDRESS(ROW(),COLUMN(AM130)+инд*3,1,1,"4-фонд")</f>
        <v>'4-фонд'!$AP$130</v>
      </c>
    </row>
    <row r="131" spans="2:52" ht="13.5" customHeight="1">
      <c r="B131" s="27"/>
      <c r="C131" s="434" t="s">
        <v>180</v>
      </c>
      <c r="D131" s="434"/>
      <c r="E131" s="434"/>
      <c r="F131" s="434"/>
      <c r="G131" s="434"/>
      <c r="H131" s="434"/>
      <c r="I131" s="434"/>
      <c r="J131" s="434"/>
      <c r="K131" s="434"/>
      <c r="L131" s="434"/>
      <c r="M131" s="434"/>
      <c r="N131" s="434"/>
      <c r="O131" s="434"/>
      <c r="P131" s="434"/>
      <c r="Q131" s="434"/>
      <c r="R131" s="434"/>
      <c r="S131" s="434"/>
      <c r="T131" s="434"/>
      <c r="U131" s="434"/>
      <c r="V131" s="229">
        <v>38</v>
      </c>
      <c r="W131" s="229"/>
      <c r="X131" s="229"/>
      <c r="Y131" s="229"/>
      <c r="Z131" s="229" t="s">
        <v>97</v>
      </c>
      <c r="AA131" s="229"/>
      <c r="AB131" s="229"/>
      <c r="AC131" s="229"/>
      <c r="AD131" s="266">
        <f>IF(AO23=1,AN131,IF(AO23=2,AO131,IF(AO23=3,AP131,AQ131)))</f>
        <v>0</v>
      </c>
      <c r="AE131" s="266"/>
      <c r="AF131" s="266"/>
      <c r="AG131" s="266"/>
      <c r="AH131" s="266"/>
      <c r="AI131" s="266"/>
      <c r="AJ131" s="266"/>
      <c r="AK131" s="266"/>
      <c r="AL131" s="29"/>
      <c r="AN131" s="174"/>
      <c r="AO131" s="174"/>
      <c r="AP131" s="174"/>
      <c r="AQ131" s="174"/>
      <c r="AR131" s="149"/>
      <c r="AS131" s="149"/>
      <c r="AT131" s="149"/>
      <c r="AU131" s="149"/>
      <c r="AV131" s="149"/>
      <c r="AW131" s="149"/>
      <c r="AX131" s="149"/>
      <c r="AY131" s="149"/>
      <c r="AZ131" s="169" t="str">
        <f>ADDRESS(ROW(),COLUMN(AM131)+инд*3,1,1,"4-фонд")</f>
        <v>'4-фонд'!$AP$131</v>
      </c>
    </row>
    <row r="132" spans="2:52" ht="13.5" customHeight="1">
      <c r="B132" s="27"/>
      <c r="C132" s="433" t="s">
        <v>96</v>
      </c>
      <c r="D132" s="434"/>
      <c r="E132" s="434"/>
      <c r="F132" s="434"/>
      <c r="G132" s="434"/>
      <c r="H132" s="434"/>
      <c r="I132" s="434"/>
      <c r="J132" s="434"/>
      <c r="K132" s="434"/>
      <c r="L132" s="434"/>
      <c r="M132" s="434"/>
      <c r="N132" s="434"/>
      <c r="O132" s="434"/>
      <c r="P132" s="434"/>
      <c r="Q132" s="434"/>
      <c r="R132" s="434"/>
      <c r="S132" s="434"/>
      <c r="T132" s="434"/>
      <c r="U132" s="434"/>
      <c r="V132" s="229">
        <v>39</v>
      </c>
      <c r="W132" s="229"/>
      <c r="X132" s="229"/>
      <c r="Y132" s="229"/>
      <c r="Z132" s="229" t="s">
        <v>97</v>
      </c>
      <c r="AA132" s="229"/>
      <c r="AB132" s="229"/>
      <c r="AC132" s="229"/>
      <c r="AD132" s="266">
        <f>IF(AO23=1,AN132,IF(AO23=2,AO132,IF(AO23=3,AP132,AQ132)))</f>
        <v>0</v>
      </c>
      <c r="AE132" s="266"/>
      <c r="AF132" s="266"/>
      <c r="AG132" s="266"/>
      <c r="AH132" s="266"/>
      <c r="AI132" s="266"/>
      <c r="AJ132" s="266"/>
      <c r="AK132" s="266"/>
      <c r="AL132" s="29"/>
      <c r="AN132" s="174"/>
      <c r="AO132" s="174"/>
      <c r="AP132" s="174"/>
      <c r="AQ132" s="174"/>
      <c r="AR132" s="149"/>
      <c r="AS132" s="149"/>
      <c r="AT132" s="149"/>
      <c r="AU132" s="149"/>
      <c r="AV132" s="149"/>
      <c r="AW132" s="149"/>
      <c r="AX132" s="149"/>
      <c r="AY132" s="149"/>
      <c r="AZ132" s="169"/>
    </row>
    <row r="133" spans="2:52" ht="35.25" customHeight="1">
      <c r="B133" s="27"/>
      <c r="C133" s="265" t="s">
        <v>222</v>
      </c>
      <c r="D133" s="228"/>
      <c r="E133" s="228"/>
      <c r="F133" s="228"/>
      <c r="G133" s="228"/>
      <c r="H133" s="228"/>
      <c r="I133" s="228"/>
      <c r="J133" s="228"/>
      <c r="K133" s="228"/>
      <c r="L133" s="228"/>
      <c r="M133" s="228"/>
      <c r="N133" s="228"/>
      <c r="O133" s="228"/>
      <c r="P133" s="228"/>
      <c r="Q133" s="228"/>
      <c r="R133" s="228"/>
      <c r="S133" s="228"/>
      <c r="T133" s="228"/>
      <c r="U133" s="228"/>
      <c r="V133" s="229">
        <v>40</v>
      </c>
      <c r="W133" s="229"/>
      <c r="X133" s="229"/>
      <c r="Y133" s="229"/>
      <c r="Z133" s="229" t="s">
        <v>97</v>
      </c>
      <c r="AA133" s="229"/>
      <c r="AB133" s="229"/>
      <c r="AC133" s="229"/>
      <c r="AD133" s="266">
        <f>IF(AO23=1,AN133,IF(AO23=2,AO133,IF(AO23=3,AP133,AQ133)))</f>
        <v>0</v>
      </c>
      <c r="AE133" s="266"/>
      <c r="AF133" s="266"/>
      <c r="AG133" s="266"/>
      <c r="AH133" s="266"/>
      <c r="AI133" s="266"/>
      <c r="AJ133" s="266"/>
      <c r="AK133" s="266"/>
      <c r="AL133" s="29"/>
      <c r="AN133" s="174"/>
      <c r="AO133" s="174"/>
      <c r="AP133" s="174"/>
      <c r="AQ133" s="174"/>
      <c r="AR133" s="149"/>
      <c r="AS133" s="149"/>
      <c r="AT133" s="149"/>
      <c r="AU133" s="149"/>
      <c r="AV133" s="149"/>
      <c r="AW133" s="149"/>
      <c r="AX133" s="149"/>
      <c r="AY133" s="149"/>
      <c r="AZ133" s="169"/>
    </row>
    <row r="134" spans="2:52" ht="13.5" customHeight="1">
      <c r="B134" s="27"/>
      <c r="C134" s="434" t="s">
        <v>180</v>
      </c>
      <c r="D134" s="434"/>
      <c r="E134" s="434"/>
      <c r="F134" s="434"/>
      <c r="G134" s="434"/>
      <c r="H134" s="434"/>
      <c r="I134" s="434"/>
      <c r="J134" s="434"/>
      <c r="K134" s="434"/>
      <c r="L134" s="434"/>
      <c r="M134" s="434"/>
      <c r="N134" s="434"/>
      <c r="O134" s="434"/>
      <c r="P134" s="434"/>
      <c r="Q134" s="434"/>
      <c r="R134" s="434"/>
      <c r="S134" s="434"/>
      <c r="T134" s="434"/>
      <c r="U134" s="434"/>
      <c r="V134" s="229">
        <v>41</v>
      </c>
      <c r="W134" s="229"/>
      <c r="X134" s="229"/>
      <c r="Y134" s="229"/>
      <c r="Z134" s="229" t="s">
        <v>97</v>
      </c>
      <c r="AA134" s="229"/>
      <c r="AB134" s="229"/>
      <c r="AC134" s="229"/>
      <c r="AD134" s="266">
        <f>IF(AO23=1,AN134,IF(AO23=2,AO134,IF(AO23=3,AP134,AQ134)))</f>
        <v>0</v>
      </c>
      <c r="AE134" s="266"/>
      <c r="AF134" s="266"/>
      <c r="AG134" s="266"/>
      <c r="AH134" s="266"/>
      <c r="AI134" s="266"/>
      <c r="AJ134" s="266"/>
      <c r="AK134" s="266"/>
      <c r="AL134" s="29"/>
      <c r="AN134" s="174"/>
      <c r="AO134" s="174"/>
      <c r="AP134" s="174"/>
      <c r="AQ134" s="174"/>
      <c r="AR134" s="149"/>
      <c r="AS134" s="149"/>
      <c r="AT134" s="149"/>
      <c r="AU134" s="149"/>
      <c r="AV134" s="149"/>
      <c r="AW134" s="149"/>
      <c r="AX134" s="149"/>
      <c r="AY134" s="149"/>
      <c r="AZ134" s="169"/>
    </row>
    <row r="135" spans="2:52" ht="13.5" customHeight="1">
      <c r="B135" s="27"/>
      <c r="C135" s="433" t="s">
        <v>96</v>
      </c>
      <c r="D135" s="434"/>
      <c r="E135" s="434"/>
      <c r="F135" s="434"/>
      <c r="G135" s="434"/>
      <c r="H135" s="434"/>
      <c r="I135" s="434"/>
      <c r="J135" s="434"/>
      <c r="K135" s="434"/>
      <c r="L135" s="434"/>
      <c r="M135" s="434"/>
      <c r="N135" s="434"/>
      <c r="O135" s="434"/>
      <c r="P135" s="434"/>
      <c r="Q135" s="434"/>
      <c r="R135" s="434"/>
      <c r="S135" s="434"/>
      <c r="T135" s="434"/>
      <c r="U135" s="434"/>
      <c r="V135" s="229">
        <v>42</v>
      </c>
      <c r="W135" s="229"/>
      <c r="X135" s="229"/>
      <c r="Y135" s="229"/>
      <c r="Z135" s="229" t="s">
        <v>97</v>
      </c>
      <c r="AA135" s="229"/>
      <c r="AB135" s="229"/>
      <c r="AC135" s="229"/>
      <c r="AD135" s="266">
        <f>IF(AO23=1,AN135,IF(AO23=2,AO135,IF(AO23=3,AP135,AQ135)))</f>
        <v>0</v>
      </c>
      <c r="AE135" s="266"/>
      <c r="AF135" s="266"/>
      <c r="AG135" s="266"/>
      <c r="AH135" s="266"/>
      <c r="AI135" s="266"/>
      <c r="AJ135" s="266"/>
      <c r="AK135" s="266"/>
      <c r="AL135" s="29"/>
      <c r="AN135" s="174"/>
      <c r="AO135" s="174"/>
      <c r="AP135" s="174"/>
      <c r="AQ135" s="174"/>
      <c r="AR135" s="149"/>
      <c r="AS135" s="149"/>
      <c r="AT135" s="149"/>
      <c r="AU135" s="149"/>
      <c r="AV135" s="149"/>
      <c r="AW135" s="149"/>
      <c r="AX135" s="149"/>
      <c r="AY135" s="149"/>
      <c r="AZ135" s="169"/>
    </row>
    <row r="136" spans="2:52" ht="24" customHeight="1">
      <c r="B136" s="27"/>
      <c r="C136" s="265" t="s">
        <v>223</v>
      </c>
      <c r="D136" s="228"/>
      <c r="E136" s="228"/>
      <c r="F136" s="228"/>
      <c r="G136" s="228"/>
      <c r="H136" s="228"/>
      <c r="I136" s="228"/>
      <c r="J136" s="228"/>
      <c r="K136" s="228"/>
      <c r="L136" s="228"/>
      <c r="M136" s="228"/>
      <c r="N136" s="228"/>
      <c r="O136" s="228"/>
      <c r="P136" s="228"/>
      <c r="Q136" s="228"/>
      <c r="R136" s="228"/>
      <c r="S136" s="228"/>
      <c r="T136" s="228"/>
      <c r="U136" s="228"/>
      <c r="V136" s="229">
        <v>43</v>
      </c>
      <c r="W136" s="229"/>
      <c r="X136" s="229"/>
      <c r="Y136" s="229"/>
      <c r="Z136" s="229" t="s">
        <v>97</v>
      </c>
      <c r="AA136" s="229"/>
      <c r="AB136" s="229"/>
      <c r="AC136" s="229"/>
      <c r="AD136" s="266">
        <f>IF(AO23=1,AN136,IF(AO23=2,AO136,IF(AO23=3,AP136,AQ136)))</f>
        <v>0</v>
      </c>
      <c r="AE136" s="266"/>
      <c r="AF136" s="266"/>
      <c r="AG136" s="266"/>
      <c r="AH136" s="266"/>
      <c r="AI136" s="266"/>
      <c r="AJ136" s="266"/>
      <c r="AK136" s="266"/>
      <c r="AL136" s="29"/>
      <c r="AN136" s="174"/>
      <c r="AO136" s="174"/>
      <c r="AP136" s="174"/>
      <c r="AQ136" s="174"/>
      <c r="AR136" s="149"/>
      <c r="AS136" s="149"/>
      <c r="AT136" s="149"/>
      <c r="AU136" s="149"/>
      <c r="AV136" s="149"/>
      <c r="AW136" s="149"/>
      <c r="AX136" s="149"/>
      <c r="AY136" s="149"/>
      <c r="AZ136" s="169"/>
    </row>
    <row r="137" spans="2:52" ht="13.5" customHeight="1">
      <c r="B137" s="27"/>
      <c r="C137" s="265" t="s">
        <v>156</v>
      </c>
      <c r="D137" s="228"/>
      <c r="E137" s="228"/>
      <c r="F137" s="228"/>
      <c r="G137" s="228"/>
      <c r="H137" s="228"/>
      <c r="I137" s="228"/>
      <c r="J137" s="228"/>
      <c r="K137" s="228"/>
      <c r="L137" s="228"/>
      <c r="M137" s="228"/>
      <c r="N137" s="228"/>
      <c r="O137" s="228"/>
      <c r="P137" s="228"/>
      <c r="Q137" s="228"/>
      <c r="R137" s="228"/>
      <c r="S137" s="228"/>
      <c r="T137" s="228"/>
      <c r="U137" s="228"/>
      <c r="V137" s="229">
        <v>44</v>
      </c>
      <c r="W137" s="229"/>
      <c r="X137" s="229"/>
      <c r="Y137" s="229"/>
      <c r="Z137" s="229" t="s">
        <v>97</v>
      </c>
      <c r="AA137" s="229"/>
      <c r="AB137" s="229"/>
      <c r="AC137" s="229"/>
      <c r="AD137" s="266">
        <f>IF(AO23=1,AN137,IF(AO23=2,AO137,IF(AO23=3,AP137,AQ137)))</f>
        <v>0</v>
      </c>
      <c r="AE137" s="266"/>
      <c r="AF137" s="266"/>
      <c r="AG137" s="266"/>
      <c r="AH137" s="266"/>
      <c r="AI137" s="266"/>
      <c r="AJ137" s="266"/>
      <c r="AK137" s="266"/>
      <c r="AL137" s="29"/>
      <c r="AN137" s="175"/>
      <c r="AO137" s="175"/>
      <c r="AP137" s="175"/>
      <c r="AQ137" s="175"/>
      <c r="AR137" s="149"/>
      <c r="AS137" s="149"/>
      <c r="AT137" s="149"/>
      <c r="AU137" s="149"/>
      <c r="AV137" s="149"/>
      <c r="AW137" s="149"/>
      <c r="AX137" s="149"/>
      <c r="AY137" s="149"/>
      <c r="AZ137" s="169"/>
    </row>
    <row r="138" spans="2:52" ht="13.5" customHeight="1">
      <c r="B138" s="30"/>
      <c r="C138" s="228" t="s">
        <v>142</v>
      </c>
      <c r="D138" s="228"/>
      <c r="E138" s="228"/>
      <c r="F138" s="228"/>
      <c r="G138" s="228"/>
      <c r="H138" s="228"/>
      <c r="I138" s="228"/>
      <c r="J138" s="228"/>
      <c r="K138" s="228"/>
      <c r="L138" s="228"/>
      <c r="M138" s="228"/>
      <c r="N138" s="228"/>
      <c r="O138" s="228"/>
      <c r="P138" s="228"/>
      <c r="Q138" s="228"/>
      <c r="R138" s="228"/>
      <c r="S138" s="228"/>
      <c r="T138" s="228"/>
      <c r="U138" s="228"/>
      <c r="V138" s="229">
        <v>45</v>
      </c>
      <c r="W138" s="229"/>
      <c r="X138" s="229"/>
      <c r="Y138" s="229"/>
      <c r="Z138" s="229" t="s">
        <v>38</v>
      </c>
      <c r="AA138" s="229"/>
      <c r="AB138" s="229"/>
      <c r="AC138" s="229"/>
      <c r="AD138" s="230"/>
      <c r="AE138" s="230"/>
      <c r="AF138" s="230"/>
      <c r="AG138" s="230"/>
      <c r="AH138" s="230"/>
      <c r="AI138" s="230"/>
      <c r="AJ138" s="230"/>
      <c r="AK138" s="230"/>
      <c r="AL138" s="31"/>
      <c r="AN138" s="131"/>
      <c r="AO138" s="131"/>
      <c r="AP138" s="132"/>
      <c r="AQ138" s="131"/>
      <c r="AR138" s="131"/>
      <c r="AS138" s="132"/>
      <c r="AT138" s="131"/>
      <c r="AU138" s="131"/>
      <c r="AV138" s="132"/>
      <c r="AW138" s="131"/>
      <c r="AX138" s="131"/>
      <c r="AY138" s="132"/>
      <c r="AZ138" s="164"/>
    </row>
    <row r="139" spans="2:52" ht="13.5" customHeight="1">
      <c r="B139" s="30"/>
      <c r="C139" s="228" t="s">
        <v>52</v>
      </c>
      <c r="D139" s="228"/>
      <c r="E139" s="228"/>
      <c r="F139" s="228"/>
      <c r="G139" s="228"/>
      <c r="H139" s="228"/>
      <c r="I139" s="228"/>
      <c r="J139" s="228"/>
      <c r="K139" s="228"/>
      <c r="L139" s="228"/>
      <c r="M139" s="228"/>
      <c r="N139" s="228"/>
      <c r="O139" s="228"/>
      <c r="P139" s="228"/>
      <c r="Q139" s="228"/>
      <c r="R139" s="228"/>
      <c r="S139" s="228"/>
      <c r="T139" s="228"/>
      <c r="U139" s="228"/>
      <c r="V139" s="229">
        <v>46</v>
      </c>
      <c r="W139" s="229"/>
      <c r="X139" s="229"/>
      <c r="Y139" s="229"/>
      <c r="Z139" s="229" t="s">
        <v>80</v>
      </c>
      <c r="AA139" s="229"/>
      <c r="AB139" s="229"/>
      <c r="AC139" s="229"/>
      <c r="AD139" s="268">
        <v>0.35</v>
      </c>
      <c r="AE139" s="268"/>
      <c r="AF139" s="268"/>
      <c r="AG139" s="268"/>
      <c r="AH139" s="268"/>
      <c r="AI139" s="268"/>
      <c r="AJ139" s="268"/>
      <c r="AK139" s="268"/>
      <c r="AL139" s="31"/>
      <c r="AN139" s="131"/>
      <c r="AO139" s="131"/>
      <c r="AP139" s="132"/>
      <c r="AQ139" s="131"/>
      <c r="AR139" s="131"/>
      <c r="AS139" s="132"/>
      <c r="AT139" s="131"/>
      <c r="AU139" s="131"/>
      <c r="AV139" s="132"/>
      <c r="AW139" s="131"/>
      <c r="AX139" s="131"/>
      <c r="AY139" s="132"/>
      <c r="AZ139" s="164"/>
    </row>
    <row r="140" spans="2:52" ht="13.5" customHeight="1">
      <c r="B140" s="30"/>
      <c r="C140" s="473" t="s">
        <v>181</v>
      </c>
      <c r="D140" s="473"/>
      <c r="E140" s="473"/>
      <c r="F140" s="473"/>
      <c r="G140" s="473"/>
      <c r="H140" s="473"/>
      <c r="I140" s="473"/>
      <c r="J140" s="473"/>
      <c r="K140" s="473"/>
      <c r="L140" s="473"/>
      <c r="M140" s="473"/>
      <c r="N140" s="473"/>
      <c r="O140" s="473"/>
      <c r="P140" s="473"/>
      <c r="Q140" s="473"/>
      <c r="R140" s="473"/>
      <c r="S140" s="473"/>
      <c r="T140" s="473"/>
      <c r="U140" s="473"/>
      <c r="V140" s="269">
        <v>47</v>
      </c>
      <c r="W140" s="269"/>
      <c r="X140" s="269"/>
      <c r="Y140" s="269"/>
      <c r="Z140" s="269" t="s">
        <v>182</v>
      </c>
      <c r="AA140" s="269"/>
      <c r="AB140" s="269"/>
      <c r="AC140" s="269"/>
      <c r="AD140" s="225"/>
      <c r="AE140" s="225"/>
      <c r="AF140" s="225"/>
      <c r="AG140" s="225"/>
      <c r="AH140" s="225"/>
      <c r="AI140" s="225"/>
      <c r="AJ140" s="225"/>
      <c r="AK140" s="225"/>
      <c r="AL140" s="31"/>
      <c r="AN140" s="129" t="s">
        <v>52</v>
      </c>
      <c r="AO140" s="131"/>
      <c r="AP140" s="132"/>
      <c r="AQ140" s="131"/>
      <c r="AR140" s="131"/>
      <c r="AS140" s="132"/>
      <c r="AT140" s="131"/>
      <c r="AU140" s="131"/>
      <c r="AV140" s="132"/>
      <c r="AW140" s="131"/>
      <c r="AX140" s="131"/>
      <c r="AY140" s="132"/>
      <c r="AZ140" s="164"/>
    </row>
    <row r="141" spans="2:40" ht="12" customHeight="1">
      <c r="B141" s="30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31"/>
      <c r="AN141" s="150">
        <v>0.35</v>
      </c>
    </row>
    <row r="142" spans="2:40" ht="12" customHeight="1">
      <c r="B142" s="30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9"/>
      <c r="Q142" s="267"/>
      <c r="R142" s="267"/>
      <c r="S142" s="267"/>
      <c r="T142" s="267"/>
      <c r="U142" s="267"/>
      <c r="V142" s="267"/>
      <c r="W142" s="267"/>
      <c r="X142" s="267"/>
      <c r="Y142" s="267"/>
      <c r="Z142" s="267"/>
      <c r="AA142" s="267"/>
      <c r="AB142" s="267"/>
      <c r="AC142" s="267"/>
      <c r="AD142" s="267"/>
      <c r="AE142" s="267"/>
      <c r="AF142" s="267"/>
      <c r="AG142" s="84"/>
      <c r="AH142" s="83"/>
      <c r="AI142" s="83"/>
      <c r="AJ142" s="83"/>
      <c r="AK142" s="83"/>
      <c r="AL142" s="31"/>
      <c r="AN142" s="150">
        <v>0.31</v>
      </c>
    </row>
    <row r="143" spans="2:44" ht="12" customHeight="1">
      <c r="B143" s="30"/>
      <c r="C143" s="120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2"/>
      <c r="Q143" s="2"/>
      <c r="R143" s="2"/>
      <c r="S143" s="2"/>
      <c r="T143" s="2"/>
      <c r="U143" s="84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2"/>
      <c r="AH143" s="83"/>
      <c r="AI143" s="83"/>
      <c r="AJ143" s="83"/>
      <c r="AK143" s="83"/>
      <c r="AL143" s="31"/>
      <c r="AN143" s="150">
        <v>0.29</v>
      </c>
      <c r="AO143" s="118"/>
      <c r="AQ143" s="119"/>
      <c r="AR143" s="119"/>
    </row>
    <row r="144" spans="2:40" ht="12" customHeight="1">
      <c r="B144" s="30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84"/>
      <c r="AH144" s="83"/>
      <c r="AI144" s="83"/>
      <c r="AJ144" s="83"/>
      <c r="AK144" s="83"/>
      <c r="AL144" s="31"/>
      <c r="AN144" s="150">
        <v>0.12</v>
      </c>
    </row>
    <row r="145" spans="2:40" ht="12" customHeight="1">
      <c r="B145" s="35"/>
      <c r="C145" s="182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  <c r="R145" s="124"/>
      <c r="S145" s="124"/>
      <c r="T145" s="124"/>
      <c r="U145" s="17"/>
      <c r="V145" s="125"/>
      <c r="W145" s="125"/>
      <c r="X145" s="125"/>
      <c r="Y145" s="125"/>
      <c r="Z145" s="125"/>
      <c r="AA145" s="125"/>
      <c r="AB145" s="125"/>
      <c r="AC145" s="125"/>
      <c r="AD145" s="125"/>
      <c r="AE145" s="125"/>
      <c r="AF145" s="22"/>
      <c r="AG145" s="22"/>
      <c r="AH145" s="22"/>
      <c r="AI145" s="22"/>
      <c r="AJ145" s="22"/>
      <c r="AK145" s="22"/>
      <c r="AL145" s="36"/>
      <c r="AN145" s="151"/>
    </row>
    <row r="146" spans="2:38" ht="9.75" customHeight="1">
      <c r="B146" s="30"/>
      <c r="C146" s="183" t="s">
        <v>143</v>
      </c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226"/>
      <c r="T146" s="226"/>
      <c r="U146" s="226"/>
      <c r="V146" s="226"/>
      <c r="W146" s="226"/>
      <c r="X146" s="226"/>
      <c r="Y146" s="107"/>
      <c r="Z146" s="226"/>
      <c r="AA146" s="226"/>
      <c r="AB146" s="226"/>
      <c r="AC146" s="226"/>
      <c r="AD146" s="226"/>
      <c r="AE146" s="226"/>
      <c r="AF146" s="133"/>
      <c r="AG146" s="133"/>
      <c r="AH146" s="133"/>
      <c r="AI146" s="133"/>
      <c r="AJ146" s="133"/>
      <c r="AK146" s="133"/>
      <c r="AL146" s="31"/>
    </row>
    <row r="147" spans="2:38" ht="12" customHeight="1">
      <c r="B147" s="30"/>
      <c r="C147" s="184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227" t="s">
        <v>60</v>
      </c>
      <c r="T147" s="227"/>
      <c r="U147" s="227"/>
      <c r="V147" s="227"/>
      <c r="W147" s="227"/>
      <c r="X147" s="227"/>
      <c r="Y147" s="139"/>
      <c r="Z147" s="208" t="s">
        <v>37</v>
      </c>
      <c r="AA147" s="208"/>
      <c r="AB147" s="208"/>
      <c r="AC147" s="208"/>
      <c r="AD147" s="208"/>
      <c r="AE147" s="208"/>
      <c r="AF147" s="58"/>
      <c r="AG147" s="84"/>
      <c r="AH147" s="83"/>
      <c r="AI147" s="83"/>
      <c r="AJ147" s="83"/>
      <c r="AK147" s="83"/>
      <c r="AL147" s="31"/>
    </row>
    <row r="148" spans="2:44" ht="12" customHeight="1">
      <c r="B148" s="30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58"/>
      <c r="AG148" s="84"/>
      <c r="AH148" s="83"/>
      <c r="AI148" s="83"/>
      <c r="AJ148" s="83"/>
      <c r="AK148" s="83"/>
      <c r="AL148" s="31"/>
      <c r="AO148" s="119"/>
      <c r="AP148" s="119"/>
      <c r="AQ148" s="119"/>
      <c r="AR148" s="119"/>
    </row>
    <row r="149" spans="2:44" ht="12" customHeight="1">
      <c r="B149" s="30"/>
      <c r="C149" s="58" t="s">
        <v>183</v>
      </c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199"/>
      <c r="T149" s="199"/>
      <c r="U149" s="199"/>
      <c r="V149" s="199"/>
      <c r="W149" s="199"/>
      <c r="X149" s="199"/>
      <c r="Y149" s="139"/>
      <c r="Z149" s="200"/>
      <c r="AA149" s="200"/>
      <c r="AB149" s="200"/>
      <c r="AC149" s="200"/>
      <c r="AD149" s="200"/>
      <c r="AE149" s="200"/>
      <c r="AF149" s="58"/>
      <c r="AG149" s="84"/>
      <c r="AH149" s="83"/>
      <c r="AI149" s="83"/>
      <c r="AJ149" s="83"/>
      <c r="AK149" s="83"/>
      <c r="AL149" s="31"/>
      <c r="AO149" s="119"/>
      <c r="AP149" s="119"/>
      <c r="AQ149" s="119"/>
      <c r="AR149" s="119"/>
    </row>
    <row r="150" spans="2:44" ht="12" customHeight="1">
      <c r="B150" s="30"/>
      <c r="C150" s="58" t="s">
        <v>184</v>
      </c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226"/>
      <c r="T150" s="226"/>
      <c r="U150" s="226"/>
      <c r="V150" s="226"/>
      <c r="W150" s="226"/>
      <c r="X150" s="226"/>
      <c r="Y150" s="107"/>
      <c r="Z150" s="226"/>
      <c r="AA150" s="226"/>
      <c r="AB150" s="226"/>
      <c r="AC150" s="226"/>
      <c r="AD150" s="226"/>
      <c r="AE150" s="226"/>
      <c r="AF150" s="58"/>
      <c r="AG150" s="84"/>
      <c r="AH150" s="83"/>
      <c r="AI150" s="83"/>
      <c r="AJ150" s="83"/>
      <c r="AK150" s="83"/>
      <c r="AL150" s="31"/>
      <c r="AO150" s="119"/>
      <c r="AP150" s="119"/>
      <c r="AQ150" s="119"/>
      <c r="AR150" s="119"/>
    </row>
    <row r="151" spans="2:44" ht="12" customHeight="1">
      <c r="B151" s="30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19"/>
      <c r="S151" s="227" t="s">
        <v>60</v>
      </c>
      <c r="T151" s="227"/>
      <c r="U151" s="227"/>
      <c r="V151" s="227"/>
      <c r="W151" s="227"/>
      <c r="X151" s="227"/>
      <c r="Y151" s="139"/>
      <c r="Z151" s="208" t="s">
        <v>37</v>
      </c>
      <c r="AA151" s="208"/>
      <c r="AB151" s="208"/>
      <c r="AC151" s="208"/>
      <c r="AD151" s="208"/>
      <c r="AE151" s="208"/>
      <c r="AF151" s="58"/>
      <c r="AG151" s="84"/>
      <c r="AH151" s="83"/>
      <c r="AI151" s="83"/>
      <c r="AJ151" s="83"/>
      <c r="AK151" s="83"/>
      <c r="AL151" s="31"/>
      <c r="AO151" s="119"/>
      <c r="AP151" s="119"/>
      <c r="AQ151" s="119"/>
      <c r="AR151" s="119"/>
    </row>
    <row r="152" spans="2:44" ht="12" customHeight="1">
      <c r="B152" s="30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200"/>
      <c r="AF152" s="58"/>
      <c r="AG152" s="84"/>
      <c r="AH152" s="83"/>
      <c r="AI152" s="83"/>
      <c r="AJ152" s="83"/>
      <c r="AK152" s="83"/>
      <c r="AL152" s="31"/>
      <c r="AO152" s="119"/>
      <c r="AP152" s="119"/>
      <c r="AQ152" s="119"/>
      <c r="AR152" s="119"/>
    </row>
    <row r="153" spans="2:44" ht="12" customHeight="1">
      <c r="B153" s="30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199"/>
      <c r="T153" s="199"/>
      <c r="U153" s="199"/>
      <c r="V153" s="199"/>
      <c r="W153" s="199"/>
      <c r="X153" s="199"/>
      <c r="Y153" s="139"/>
      <c r="Z153" s="200"/>
      <c r="AA153" s="200"/>
      <c r="AB153" s="200"/>
      <c r="AC153" s="200"/>
      <c r="AD153" s="200"/>
      <c r="AE153" s="200"/>
      <c r="AF153" s="58"/>
      <c r="AG153" s="84"/>
      <c r="AH153" s="83"/>
      <c r="AI153" s="83"/>
      <c r="AJ153" s="83"/>
      <c r="AK153" s="83"/>
      <c r="AL153" s="31"/>
      <c r="AO153" s="119"/>
      <c r="AP153" s="119"/>
      <c r="AQ153" s="119"/>
      <c r="AR153" s="119"/>
    </row>
    <row r="154" spans="2:44" ht="12" customHeight="1">
      <c r="B154" s="30"/>
      <c r="C154" s="57" t="s">
        <v>144</v>
      </c>
      <c r="D154" s="58"/>
      <c r="E154" s="58"/>
      <c r="F154" s="58"/>
      <c r="G154" s="58"/>
      <c r="H154" s="250">
        <f ca="1">TODAY()</f>
        <v>44272</v>
      </c>
      <c r="I154" s="250"/>
      <c r="J154" s="250"/>
      <c r="K154" s="250"/>
      <c r="L154" s="250"/>
      <c r="M154" s="58"/>
      <c r="N154" s="58"/>
      <c r="O154" s="58"/>
      <c r="P154" s="58"/>
      <c r="Q154" s="58"/>
      <c r="R154" s="58"/>
      <c r="S154" s="207"/>
      <c r="T154" s="207"/>
      <c r="U154" s="207"/>
      <c r="V154" s="207"/>
      <c r="W154" s="207"/>
      <c r="X154" s="207"/>
      <c r="Y154" s="207"/>
      <c r="Z154" s="207"/>
      <c r="AA154" s="207"/>
      <c r="AB154" s="207"/>
      <c r="AC154" s="207"/>
      <c r="AD154" s="207"/>
      <c r="AE154" s="207"/>
      <c r="AF154" s="83"/>
      <c r="AG154" s="83"/>
      <c r="AH154" s="83"/>
      <c r="AI154" s="83"/>
      <c r="AJ154" s="83"/>
      <c r="AK154" s="83"/>
      <c r="AL154" s="31"/>
      <c r="AO154" s="119"/>
      <c r="AP154" s="119"/>
      <c r="AQ154" s="119"/>
      <c r="AR154" s="119"/>
    </row>
    <row r="155" spans="2:38" ht="12" customHeight="1">
      <c r="B155" s="27"/>
      <c r="C155" s="103"/>
      <c r="D155" s="103"/>
      <c r="E155" s="103"/>
      <c r="F155" s="103"/>
      <c r="G155" s="103"/>
      <c r="H155" s="103"/>
      <c r="I155" s="103"/>
      <c r="J155" s="103"/>
      <c r="K155" s="103"/>
      <c r="L155" s="86"/>
      <c r="M155" s="86"/>
      <c r="N155" s="16"/>
      <c r="O155" s="16"/>
      <c r="P155" s="16"/>
      <c r="Q155" s="16"/>
      <c r="R155" s="16"/>
      <c r="S155" s="208" t="s">
        <v>185</v>
      </c>
      <c r="T155" s="208"/>
      <c r="U155" s="208"/>
      <c r="V155" s="208"/>
      <c r="W155" s="208"/>
      <c r="X155" s="208"/>
      <c r="Y155" s="208"/>
      <c r="Z155" s="208"/>
      <c r="AA155" s="208"/>
      <c r="AB155" s="208"/>
      <c r="AC155" s="208"/>
      <c r="AD155" s="208"/>
      <c r="AE155" s="208"/>
      <c r="AF155" s="16"/>
      <c r="AG155" s="16"/>
      <c r="AH155" s="16"/>
      <c r="AI155" s="16"/>
      <c r="AJ155" s="16"/>
      <c r="AK155" s="16"/>
      <c r="AL155" s="29"/>
    </row>
    <row r="156" spans="2:38" ht="12" customHeight="1">
      <c r="B156" s="46"/>
      <c r="C156" s="103"/>
      <c r="D156" s="103"/>
      <c r="E156" s="103"/>
      <c r="F156" s="103"/>
      <c r="G156" s="103"/>
      <c r="H156" s="103"/>
      <c r="I156" s="103"/>
      <c r="J156" s="103"/>
      <c r="K156" s="103"/>
      <c r="L156" s="13"/>
      <c r="M156" s="13"/>
      <c r="N156" s="13"/>
      <c r="O156" s="13"/>
      <c r="P156" s="13"/>
      <c r="Q156" s="13"/>
      <c r="R156" s="13"/>
      <c r="S156" s="209"/>
      <c r="T156" s="209"/>
      <c r="U156" s="209"/>
      <c r="V156" s="209"/>
      <c r="W156" s="209"/>
      <c r="X156" s="209"/>
      <c r="Y156" s="209"/>
      <c r="Z156" s="209"/>
      <c r="AA156" s="209"/>
      <c r="AB156" s="209"/>
      <c r="AC156" s="209"/>
      <c r="AD156" s="209"/>
      <c r="AE156" s="209"/>
      <c r="AF156" s="85"/>
      <c r="AG156" s="85"/>
      <c r="AH156" s="85"/>
      <c r="AI156" s="85"/>
      <c r="AJ156" s="85"/>
      <c r="AK156" s="85"/>
      <c r="AL156" s="47"/>
    </row>
    <row r="157" spans="2:38" ht="12" customHeight="1">
      <c r="B157" s="46"/>
      <c r="C157" s="201"/>
      <c r="D157" s="201"/>
      <c r="E157" s="201"/>
      <c r="F157" s="201"/>
      <c r="G157" s="103"/>
      <c r="H157" s="103"/>
      <c r="I157" s="103"/>
      <c r="J157" s="103"/>
      <c r="K157" s="103"/>
      <c r="L157" s="13"/>
      <c r="M157" s="13"/>
      <c r="N157" s="13"/>
      <c r="O157" s="13"/>
      <c r="P157" s="13"/>
      <c r="Q157" s="13"/>
      <c r="R157" s="13"/>
      <c r="S157" s="13"/>
      <c r="T157" s="13"/>
      <c r="U157" s="9"/>
      <c r="V157" s="85"/>
      <c r="W157" s="85"/>
      <c r="X157" s="85"/>
      <c r="Y157" s="85"/>
      <c r="Z157" s="85"/>
      <c r="AA157" s="85"/>
      <c r="AB157" s="85"/>
      <c r="AC157" s="85"/>
      <c r="AD157" s="85"/>
      <c r="AE157" s="85"/>
      <c r="AF157" s="85"/>
      <c r="AG157" s="85"/>
      <c r="AH157" s="85"/>
      <c r="AI157" s="85"/>
      <c r="AJ157" s="85"/>
      <c r="AK157" s="85"/>
      <c r="AL157" s="47"/>
    </row>
    <row r="158" spans="2:38" ht="12" customHeight="1">
      <c r="B158" s="46"/>
      <c r="C158" s="202" t="s">
        <v>186</v>
      </c>
      <c r="D158" s="103"/>
      <c r="E158" s="103"/>
      <c r="F158" s="103"/>
      <c r="G158" s="103"/>
      <c r="H158" s="103"/>
      <c r="I158" s="103"/>
      <c r="J158" s="103"/>
      <c r="K158" s="103"/>
      <c r="L158" s="13"/>
      <c r="M158" s="13"/>
      <c r="N158" s="13"/>
      <c r="O158" s="13"/>
      <c r="P158" s="13"/>
      <c r="Q158" s="13"/>
      <c r="R158" s="13"/>
      <c r="S158" s="13"/>
      <c r="T158" s="13"/>
      <c r="U158" s="9"/>
      <c r="V158" s="85"/>
      <c r="W158" s="85"/>
      <c r="X158" s="85"/>
      <c r="Y158" s="85"/>
      <c r="Z158" s="85"/>
      <c r="AA158" s="85"/>
      <c r="AB158" s="85"/>
      <c r="AC158" s="85"/>
      <c r="AD158" s="85"/>
      <c r="AE158" s="85"/>
      <c r="AF158" s="85"/>
      <c r="AG158" s="85"/>
      <c r="AH158" s="85"/>
      <c r="AI158" s="85"/>
      <c r="AJ158" s="85"/>
      <c r="AK158" s="85"/>
      <c r="AL158" s="47"/>
    </row>
    <row r="159" spans="2:38" ht="12" customHeight="1">
      <c r="B159" s="46"/>
      <c r="C159" s="103"/>
      <c r="D159" s="103"/>
      <c r="E159" s="103"/>
      <c r="F159" s="103"/>
      <c r="G159" s="103"/>
      <c r="H159" s="103"/>
      <c r="I159" s="103"/>
      <c r="J159" s="103"/>
      <c r="K159" s="103"/>
      <c r="L159" s="13"/>
      <c r="M159" s="13"/>
      <c r="N159" s="13"/>
      <c r="O159" s="13"/>
      <c r="P159" s="13"/>
      <c r="Q159" s="13"/>
      <c r="R159" s="13"/>
      <c r="S159" s="13"/>
      <c r="T159" s="13"/>
      <c r="U159" s="9"/>
      <c r="V159" s="85"/>
      <c r="W159" s="85"/>
      <c r="X159" s="85"/>
      <c r="Y159" s="85"/>
      <c r="Z159" s="85"/>
      <c r="AA159" s="85"/>
      <c r="AB159" s="85"/>
      <c r="AC159" s="85"/>
      <c r="AD159" s="85"/>
      <c r="AE159" s="85"/>
      <c r="AF159" s="85"/>
      <c r="AG159" s="85"/>
      <c r="AH159" s="85"/>
      <c r="AI159" s="85"/>
      <c r="AJ159" s="85"/>
      <c r="AK159" s="85"/>
      <c r="AL159" s="47"/>
    </row>
    <row r="160" spans="2:38" ht="12" customHeight="1">
      <c r="B160" s="46"/>
      <c r="C160" s="14"/>
      <c r="D160" s="9"/>
      <c r="E160" s="9"/>
      <c r="F160" s="9"/>
      <c r="G160" s="9"/>
      <c r="H160" s="79"/>
      <c r="I160" s="79"/>
      <c r="J160" s="79"/>
      <c r="K160" s="79"/>
      <c r="L160" s="13"/>
      <c r="M160" s="13"/>
      <c r="N160" s="13"/>
      <c r="O160" s="13"/>
      <c r="P160" s="13"/>
      <c r="Q160" s="13"/>
      <c r="R160" s="13"/>
      <c r="S160" s="13"/>
      <c r="T160" s="13"/>
      <c r="U160" s="9"/>
      <c r="V160" s="85"/>
      <c r="W160" s="85"/>
      <c r="X160" s="85"/>
      <c r="Y160" s="85"/>
      <c r="Z160" s="85"/>
      <c r="AA160" s="85"/>
      <c r="AB160" s="85"/>
      <c r="AC160" s="85"/>
      <c r="AD160" s="85"/>
      <c r="AE160" s="85"/>
      <c r="AF160" s="85"/>
      <c r="AG160" s="85"/>
      <c r="AH160" s="85"/>
      <c r="AI160" s="85"/>
      <c r="AJ160" s="85"/>
      <c r="AK160" s="85"/>
      <c r="AL160" s="47"/>
    </row>
    <row r="161" spans="2:38" ht="12" customHeight="1" thickBot="1">
      <c r="B161" s="48"/>
      <c r="C161" s="49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1"/>
      <c r="O161" s="51"/>
      <c r="P161" s="51"/>
      <c r="Q161" s="51"/>
      <c r="R161" s="51"/>
      <c r="S161" s="51"/>
      <c r="T161" s="51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1"/>
      <c r="AG161" s="51"/>
      <c r="AH161" s="51"/>
      <c r="AI161" s="51"/>
      <c r="AJ161" s="51"/>
      <c r="AK161" s="51"/>
      <c r="AL161" s="53"/>
    </row>
    <row r="165" s="189" customFormat="1" ht="12" customHeight="1"/>
    <row r="166" s="122" customFormat="1" ht="12" customHeight="1"/>
    <row r="167" spans="2:9" s="122" customFormat="1" ht="12" customHeight="1">
      <c r="B167" s="190">
        <v>1</v>
      </c>
      <c r="C167" s="191"/>
      <c r="D167" s="191"/>
      <c r="E167" s="191"/>
      <c r="F167" s="191"/>
      <c r="G167" s="191"/>
      <c r="H167" s="190">
        <v>1</v>
      </c>
      <c r="I167" s="191"/>
    </row>
    <row r="168" spans="2:9" s="122" customFormat="1" ht="12" customHeight="1">
      <c r="B168" s="191">
        <v>1</v>
      </c>
      <c r="C168" s="191" t="s">
        <v>26</v>
      </c>
      <c r="D168" s="191"/>
      <c r="E168" s="191" t="s">
        <v>25</v>
      </c>
      <c r="F168" s="191"/>
      <c r="G168" s="191" t="s">
        <v>24</v>
      </c>
      <c r="H168" s="191">
        <v>1</v>
      </c>
      <c r="I168" s="191" t="s">
        <v>61</v>
      </c>
    </row>
    <row r="169" spans="2:9" s="122" customFormat="1" ht="12" customHeight="1">
      <c r="B169" s="191">
        <v>2</v>
      </c>
      <c r="C169" s="191" t="s">
        <v>29</v>
      </c>
      <c r="D169" s="191"/>
      <c r="E169" s="191" t="s">
        <v>28</v>
      </c>
      <c r="F169" s="191"/>
      <c r="G169" s="191" t="s">
        <v>27</v>
      </c>
      <c r="H169" s="191">
        <v>2</v>
      </c>
      <c r="I169" s="191" t="s">
        <v>62</v>
      </c>
    </row>
    <row r="170" spans="2:9" s="122" customFormat="1" ht="12" customHeight="1">
      <c r="B170" s="190">
        <v>3</v>
      </c>
      <c r="C170" s="191" t="s">
        <v>32</v>
      </c>
      <c r="D170" s="191"/>
      <c r="E170" s="191" t="s">
        <v>31</v>
      </c>
      <c r="F170" s="191"/>
      <c r="G170" s="191" t="s">
        <v>30</v>
      </c>
      <c r="H170" s="190">
        <v>3</v>
      </c>
      <c r="I170" s="191" t="s">
        <v>63</v>
      </c>
    </row>
    <row r="171" spans="2:9" s="122" customFormat="1" ht="12" customHeight="1">
      <c r="B171" s="190">
        <v>4</v>
      </c>
      <c r="C171" s="191" t="s">
        <v>35</v>
      </c>
      <c r="D171" s="191"/>
      <c r="E171" s="191" t="s">
        <v>34</v>
      </c>
      <c r="F171" s="191"/>
      <c r="G171" s="191" t="s">
        <v>33</v>
      </c>
      <c r="H171" s="190">
        <v>4</v>
      </c>
      <c r="I171" s="191" t="s">
        <v>64</v>
      </c>
    </row>
    <row r="172" spans="2:9" s="122" customFormat="1" ht="12" customHeight="1">
      <c r="B172" s="191"/>
      <c r="D172" s="191"/>
      <c r="E172" s="191"/>
      <c r="F172" s="191"/>
      <c r="G172" s="191"/>
      <c r="H172" s="191">
        <v>5</v>
      </c>
      <c r="I172" s="191" t="s">
        <v>65</v>
      </c>
    </row>
    <row r="173" spans="2:9" s="122" customFormat="1" ht="12" customHeight="1">
      <c r="B173" s="191"/>
      <c r="D173" s="191"/>
      <c r="E173" s="191"/>
      <c r="F173" s="191"/>
      <c r="G173" s="191"/>
      <c r="H173" s="191">
        <v>6</v>
      </c>
      <c r="I173" s="191" t="s">
        <v>66</v>
      </c>
    </row>
    <row r="174" spans="2:9" s="122" customFormat="1" ht="12" customHeight="1">
      <c r="B174" s="191"/>
      <c r="D174" s="191"/>
      <c r="E174" s="191"/>
      <c r="F174" s="191"/>
      <c r="G174" s="191"/>
      <c r="H174" s="191">
        <v>7</v>
      </c>
      <c r="I174" s="191" t="s">
        <v>67</v>
      </c>
    </row>
    <row r="175" spans="2:9" s="122" customFormat="1" ht="12" customHeight="1">
      <c r="B175" s="191"/>
      <c r="D175" s="191"/>
      <c r="E175" s="191"/>
      <c r="F175" s="191"/>
      <c r="G175" s="191"/>
      <c r="H175" s="191">
        <v>8</v>
      </c>
      <c r="I175" s="191" t="s">
        <v>68</v>
      </c>
    </row>
    <row r="176" spans="2:9" s="122" customFormat="1" ht="12" customHeight="1">
      <c r="B176" s="191"/>
      <c r="D176" s="191"/>
      <c r="E176" s="191"/>
      <c r="F176" s="191"/>
      <c r="G176" s="191"/>
      <c r="H176" s="191">
        <v>9</v>
      </c>
      <c r="I176" s="191" t="s">
        <v>69</v>
      </c>
    </row>
    <row r="177" spans="2:9" s="122" customFormat="1" ht="12" customHeight="1">
      <c r="B177" s="191"/>
      <c r="D177" s="191"/>
      <c r="E177" s="191"/>
      <c r="F177" s="191"/>
      <c r="G177" s="191"/>
      <c r="H177" s="191">
        <v>10</v>
      </c>
      <c r="I177" s="191" t="s">
        <v>70</v>
      </c>
    </row>
    <row r="178" spans="2:9" s="122" customFormat="1" ht="12" customHeight="1">
      <c r="B178" s="191"/>
      <c r="D178" s="191"/>
      <c r="E178" s="191"/>
      <c r="F178" s="191"/>
      <c r="G178" s="191"/>
      <c r="H178" s="191">
        <v>11</v>
      </c>
      <c r="I178" s="191" t="s">
        <v>71</v>
      </c>
    </row>
    <row r="179" spans="2:9" s="122" customFormat="1" ht="12" customHeight="1">
      <c r="B179" s="191"/>
      <c r="D179" s="191"/>
      <c r="E179" s="191"/>
      <c r="F179" s="191"/>
      <c r="G179" s="191"/>
      <c r="H179" s="191">
        <v>12</v>
      </c>
      <c r="I179" s="191" t="s">
        <v>72</v>
      </c>
    </row>
    <row r="180" s="122" customFormat="1" ht="12" customHeight="1"/>
    <row r="181" s="122" customFormat="1" ht="12" customHeight="1"/>
    <row r="182" s="122" customFormat="1" ht="12" customHeight="1"/>
    <row r="183" spans="1:17" ht="12" customHeight="1">
      <c r="A183" s="122"/>
      <c r="B183" s="122"/>
      <c r="C183" s="122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</row>
    <row r="184" spans="1:17" ht="12" customHeight="1">
      <c r="A184" s="122"/>
      <c r="B184" s="122"/>
      <c r="C184" s="122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</row>
    <row r="185" spans="1:17" ht="12" customHeight="1">
      <c r="A185" s="122"/>
      <c r="B185" s="122"/>
      <c r="C185" s="122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</row>
    <row r="186" spans="1:17" ht="12" customHeight="1">
      <c r="A186" s="122"/>
      <c r="B186" s="122"/>
      <c r="C186" s="122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</row>
    <row r="187" spans="1:17" ht="12" customHeight="1">
      <c r="A187" s="122"/>
      <c r="B187" s="122"/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</row>
    <row r="188" spans="1:17" ht="12" customHeight="1">
      <c r="A188" s="122"/>
      <c r="B188" s="122"/>
      <c r="C188" s="122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</row>
  </sheetData>
  <sheetProtection/>
  <mergeCells count="353">
    <mergeCell ref="Z128:AC128"/>
    <mergeCell ref="Z84:AC85"/>
    <mergeCell ref="C139:U139"/>
    <mergeCell ref="C140:U140"/>
    <mergeCell ref="V140:Y140"/>
    <mergeCell ref="C133:U133"/>
    <mergeCell ref="V133:Y133"/>
    <mergeCell ref="V135:Y135"/>
    <mergeCell ref="C135:U135"/>
    <mergeCell ref="C134:U134"/>
    <mergeCell ref="C126:U127"/>
    <mergeCell ref="V126:Y127"/>
    <mergeCell ref="Z65:AB66"/>
    <mergeCell ref="AC65:AK66"/>
    <mergeCell ref="C84:R85"/>
    <mergeCell ref="S84:T85"/>
    <mergeCell ref="U84:Y85"/>
    <mergeCell ref="AF110:AK110"/>
    <mergeCell ref="AF111:AK111"/>
    <mergeCell ref="V116:Z116"/>
    <mergeCell ref="AY101:AY103"/>
    <mergeCell ref="V128:Y128"/>
    <mergeCell ref="C124:AK124"/>
    <mergeCell ref="C121:AK121"/>
    <mergeCell ref="Z126:AC127"/>
    <mergeCell ref="AD126:AK127"/>
    <mergeCell ref="AD128:AK128"/>
    <mergeCell ref="AA119:AE119"/>
    <mergeCell ref="AN126:AP126"/>
    <mergeCell ref="AQ126:AS126"/>
    <mergeCell ref="AT126:AV126"/>
    <mergeCell ref="AW126:AY126"/>
    <mergeCell ref="AN80:AP80"/>
    <mergeCell ref="AQ80:AS80"/>
    <mergeCell ref="AT80:AV80"/>
    <mergeCell ref="AW100:AY100"/>
    <mergeCell ref="AN100:AP100"/>
    <mergeCell ref="AU101:AU103"/>
    <mergeCell ref="AN101:AN103"/>
    <mergeCell ref="AT101:AT103"/>
    <mergeCell ref="AN65:AN66"/>
    <mergeCell ref="AO65:AO66"/>
    <mergeCell ref="AP65:AP66"/>
    <mergeCell ref="AQ65:AQ66"/>
    <mergeCell ref="AW65:AW66"/>
    <mergeCell ref="AU65:AU66"/>
    <mergeCell ref="AV65:AV66"/>
    <mergeCell ref="AR65:AR66"/>
    <mergeCell ref="AS65:AS66"/>
    <mergeCell ref="AT65:AT66"/>
    <mergeCell ref="AD84:AG85"/>
    <mergeCell ref="AH84:AK85"/>
    <mergeCell ref="C99:T102"/>
    <mergeCell ref="U99:U102"/>
    <mergeCell ref="AA99:AE102"/>
    <mergeCell ref="AF99:AK102"/>
    <mergeCell ref="AH94:AK94"/>
    <mergeCell ref="Z95:AC95"/>
    <mergeCell ref="AD95:AG95"/>
    <mergeCell ref="AH95:AK95"/>
    <mergeCell ref="C128:U128"/>
    <mergeCell ref="C116:T116"/>
    <mergeCell ref="C117:T117"/>
    <mergeCell ref="C118:T118"/>
    <mergeCell ref="C123:AK123"/>
    <mergeCell ref="AF117:AK117"/>
    <mergeCell ref="AA116:AE116"/>
    <mergeCell ref="AF116:AK116"/>
    <mergeCell ref="AF118:AK118"/>
    <mergeCell ref="AA118:AE118"/>
    <mergeCell ref="C129:U129"/>
    <mergeCell ref="V131:Y131"/>
    <mergeCell ref="Z130:AC130"/>
    <mergeCell ref="AD130:AK130"/>
    <mergeCell ref="V130:Y130"/>
    <mergeCell ref="C130:U130"/>
    <mergeCell ref="C131:U131"/>
    <mergeCell ref="V129:Y129"/>
    <mergeCell ref="AD136:AK136"/>
    <mergeCell ref="AF119:AK119"/>
    <mergeCell ref="Z131:AC131"/>
    <mergeCell ref="AD131:AK131"/>
    <mergeCell ref="AD135:AK135"/>
    <mergeCell ref="AD133:AK133"/>
    <mergeCell ref="Z135:AC135"/>
    <mergeCell ref="Z134:AC134"/>
    <mergeCell ref="Z129:AC129"/>
    <mergeCell ref="AD129:AK129"/>
    <mergeCell ref="AD134:AK134"/>
    <mergeCell ref="C132:U132"/>
    <mergeCell ref="V132:Y132"/>
    <mergeCell ref="Z132:AC132"/>
    <mergeCell ref="AD132:AK132"/>
    <mergeCell ref="Z133:AC133"/>
    <mergeCell ref="V134:Y134"/>
    <mergeCell ref="V119:Z119"/>
    <mergeCell ref="C115:T115"/>
    <mergeCell ref="V115:Z115"/>
    <mergeCell ref="AA115:AE115"/>
    <mergeCell ref="V118:Z118"/>
    <mergeCell ref="C119:T119"/>
    <mergeCell ref="AF115:AK115"/>
    <mergeCell ref="C114:T114"/>
    <mergeCell ref="V114:Z114"/>
    <mergeCell ref="AA114:AE114"/>
    <mergeCell ref="AF114:AK114"/>
    <mergeCell ref="V117:Z117"/>
    <mergeCell ref="AA117:AE117"/>
    <mergeCell ref="V113:Z113"/>
    <mergeCell ref="AA113:AE113"/>
    <mergeCell ref="AF113:AK113"/>
    <mergeCell ref="C112:T112"/>
    <mergeCell ref="V112:Z112"/>
    <mergeCell ref="AA112:AE112"/>
    <mergeCell ref="AF112:AK112"/>
    <mergeCell ref="C113:T113"/>
    <mergeCell ref="V111:Z111"/>
    <mergeCell ref="AA111:AE111"/>
    <mergeCell ref="C110:T110"/>
    <mergeCell ref="V110:Z110"/>
    <mergeCell ref="AA110:AE110"/>
    <mergeCell ref="C111:T111"/>
    <mergeCell ref="V109:Z109"/>
    <mergeCell ref="AA109:AE109"/>
    <mergeCell ref="AF109:AK109"/>
    <mergeCell ref="C108:T108"/>
    <mergeCell ref="V108:Z108"/>
    <mergeCell ref="AA108:AE108"/>
    <mergeCell ref="AF108:AK108"/>
    <mergeCell ref="C109:T109"/>
    <mergeCell ref="V107:Z107"/>
    <mergeCell ref="AA107:AE107"/>
    <mergeCell ref="AF107:AK107"/>
    <mergeCell ref="C106:T106"/>
    <mergeCell ref="V106:Z106"/>
    <mergeCell ref="AA106:AE106"/>
    <mergeCell ref="AF106:AK106"/>
    <mergeCell ref="C107:T107"/>
    <mergeCell ref="V105:Z105"/>
    <mergeCell ref="AA105:AE105"/>
    <mergeCell ref="AF105:AK105"/>
    <mergeCell ref="C104:T104"/>
    <mergeCell ref="V104:Z104"/>
    <mergeCell ref="AA104:AE104"/>
    <mergeCell ref="AF104:AK104"/>
    <mergeCell ref="C105:T105"/>
    <mergeCell ref="C94:R94"/>
    <mergeCell ref="C103:T103"/>
    <mergeCell ref="V103:Z103"/>
    <mergeCell ref="AA103:AE103"/>
    <mergeCell ref="V99:Z102"/>
    <mergeCell ref="C97:AK97"/>
    <mergeCell ref="C95:R95"/>
    <mergeCell ref="S95:T95"/>
    <mergeCell ref="U95:Y95"/>
    <mergeCell ref="AF103:AK103"/>
    <mergeCell ref="Z92:AC92"/>
    <mergeCell ref="AD92:AG92"/>
    <mergeCell ref="U92:Y92"/>
    <mergeCell ref="S94:T94"/>
    <mergeCell ref="U94:Y94"/>
    <mergeCell ref="Z94:AC94"/>
    <mergeCell ref="AD94:AG94"/>
    <mergeCell ref="AH91:AK91"/>
    <mergeCell ref="AH92:AK92"/>
    <mergeCell ref="C93:R93"/>
    <mergeCell ref="S93:T93"/>
    <mergeCell ref="U93:Y93"/>
    <mergeCell ref="Z93:AC93"/>
    <mergeCell ref="AD93:AG93"/>
    <mergeCell ref="AH93:AK93"/>
    <mergeCell ref="C92:R92"/>
    <mergeCell ref="S92:T92"/>
    <mergeCell ref="S89:T89"/>
    <mergeCell ref="Z89:AC89"/>
    <mergeCell ref="AD89:AG89"/>
    <mergeCell ref="U89:Y89"/>
    <mergeCell ref="C91:R91"/>
    <mergeCell ref="S91:T91"/>
    <mergeCell ref="U91:Y91"/>
    <mergeCell ref="Z91:AC91"/>
    <mergeCell ref="AD91:AG91"/>
    <mergeCell ref="C87:R87"/>
    <mergeCell ref="S87:T87"/>
    <mergeCell ref="AH89:AK89"/>
    <mergeCell ref="C90:R90"/>
    <mergeCell ref="S90:T90"/>
    <mergeCell ref="U90:Y90"/>
    <mergeCell ref="Z90:AC90"/>
    <mergeCell ref="AD90:AG90"/>
    <mergeCell ref="AH90:AK90"/>
    <mergeCell ref="C89:R89"/>
    <mergeCell ref="C88:R88"/>
    <mergeCell ref="S88:T88"/>
    <mergeCell ref="U88:Y88"/>
    <mergeCell ref="Z88:AC88"/>
    <mergeCell ref="AD88:AG88"/>
    <mergeCell ref="AH88:AK88"/>
    <mergeCell ref="U86:Y86"/>
    <mergeCell ref="U87:Y87"/>
    <mergeCell ref="Z87:AC87"/>
    <mergeCell ref="Z86:AC86"/>
    <mergeCell ref="AD87:AG87"/>
    <mergeCell ref="AH87:AK87"/>
    <mergeCell ref="AD86:AG86"/>
    <mergeCell ref="AH86:AK86"/>
    <mergeCell ref="C83:R83"/>
    <mergeCell ref="S83:T83"/>
    <mergeCell ref="U83:Y83"/>
    <mergeCell ref="Z83:AC83"/>
    <mergeCell ref="AD83:AG83"/>
    <mergeCell ref="AH83:AK83"/>
    <mergeCell ref="C86:R86"/>
    <mergeCell ref="S86:T86"/>
    <mergeCell ref="AH82:AK82"/>
    <mergeCell ref="C82:R82"/>
    <mergeCell ref="S82:T82"/>
    <mergeCell ref="Z82:AC82"/>
    <mergeCell ref="AD82:AG82"/>
    <mergeCell ref="U82:Y82"/>
    <mergeCell ref="C80:R81"/>
    <mergeCell ref="S80:T81"/>
    <mergeCell ref="U80:Y81"/>
    <mergeCell ref="Z80:AK80"/>
    <mergeCell ref="Z81:AC81"/>
    <mergeCell ref="AD81:AG81"/>
    <mergeCell ref="AH81:AK81"/>
    <mergeCell ref="AC62:AK62"/>
    <mergeCell ref="Z63:AB63"/>
    <mergeCell ref="AC63:AK63"/>
    <mergeCell ref="Z64:AB64"/>
    <mergeCell ref="AC64:AK64"/>
    <mergeCell ref="AF79:AK79"/>
    <mergeCell ref="I38:AJ38"/>
    <mergeCell ref="J39:AJ39"/>
    <mergeCell ref="C53:Y53"/>
    <mergeCell ref="AC52:AK52"/>
    <mergeCell ref="AF61:AK61"/>
    <mergeCell ref="C58:AK59"/>
    <mergeCell ref="C56:AK56"/>
    <mergeCell ref="Z54:AB54"/>
    <mergeCell ref="AC54:AK54"/>
    <mergeCell ref="C54:Y54"/>
    <mergeCell ref="C51:Y51"/>
    <mergeCell ref="C52:Y52"/>
    <mergeCell ref="AC28:AK28"/>
    <mergeCell ref="Z50:AB50"/>
    <mergeCell ref="AC50:AK50"/>
    <mergeCell ref="Z51:AB51"/>
    <mergeCell ref="AC51:AK51"/>
    <mergeCell ref="Z44:AD44"/>
    <mergeCell ref="C37:AJ37"/>
    <mergeCell ref="K44:Y44"/>
    <mergeCell ref="C45:J45"/>
    <mergeCell ref="Z45:AD45"/>
    <mergeCell ref="C47:AK47"/>
    <mergeCell ref="AF49:AK49"/>
    <mergeCell ref="K45:Y45"/>
    <mergeCell ref="C50:Y50"/>
    <mergeCell ref="AT1:AV1"/>
    <mergeCell ref="J36:AJ36"/>
    <mergeCell ref="V29:AA33"/>
    <mergeCell ref="B1:AL1"/>
    <mergeCell ref="B2:AL2"/>
    <mergeCell ref="J18:AC18"/>
    <mergeCell ref="E21:AI22"/>
    <mergeCell ref="V23:W23"/>
    <mergeCell ref="S23:U23"/>
    <mergeCell ref="K41:Y43"/>
    <mergeCell ref="C41:J43"/>
    <mergeCell ref="C44:J44"/>
    <mergeCell ref="AN1:AP1"/>
    <mergeCell ref="V24:W24"/>
    <mergeCell ref="H26:AE26"/>
    <mergeCell ref="AC29:AK30"/>
    <mergeCell ref="S24:U24"/>
    <mergeCell ref="V28:AA28"/>
    <mergeCell ref="N23:R23"/>
    <mergeCell ref="AW1:AY1"/>
    <mergeCell ref="AQ100:AS100"/>
    <mergeCell ref="AW101:AW103"/>
    <mergeCell ref="AX101:AX103"/>
    <mergeCell ref="AX65:AX66"/>
    <mergeCell ref="AY65:AY66"/>
    <mergeCell ref="AV101:AV103"/>
    <mergeCell ref="AW80:AY80"/>
    <mergeCell ref="AT100:AV100"/>
    <mergeCell ref="AQ1:AS1"/>
    <mergeCell ref="AP101:AP103"/>
    <mergeCell ref="AS101:AS103"/>
    <mergeCell ref="AO101:AO103"/>
    <mergeCell ref="AQ101:AQ103"/>
    <mergeCell ref="AR101:AR103"/>
    <mergeCell ref="Z41:AD43"/>
    <mergeCell ref="Z52:AB52"/>
    <mergeCell ref="Z53:AB53"/>
    <mergeCell ref="AC53:AK53"/>
    <mergeCell ref="Z62:AB62"/>
    <mergeCell ref="Z137:AC137"/>
    <mergeCell ref="AD137:AK137"/>
    <mergeCell ref="V139:Y139"/>
    <mergeCell ref="Z146:AE146"/>
    <mergeCell ref="S146:X146"/>
    <mergeCell ref="Q142:AF142"/>
    <mergeCell ref="AD139:AK139"/>
    <mergeCell ref="Z140:AC140"/>
    <mergeCell ref="Z139:AC139"/>
    <mergeCell ref="C137:U137"/>
    <mergeCell ref="H154:L154"/>
    <mergeCell ref="AC31:AK31"/>
    <mergeCell ref="C28:K28"/>
    <mergeCell ref="C29:K33"/>
    <mergeCell ref="L28:U28"/>
    <mergeCell ref="L29:U33"/>
    <mergeCell ref="C136:U136"/>
    <mergeCell ref="V136:Y136"/>
    <mergeCell ref="Z136:AC136"/>
    <mergeCell ref="V137:Y137"/>
    <mergeCell ref="C74:P74"/>
    <mergeCell ref="Q74:S74"/>
    <mergeCell ref="T74:AB74"/>
    <mergeCell ref="AC74:AK74"/>
    <mergeCell ref="C69:AK70"/>
    <mergeCell ref="AF72:AK72"/>
    <mergeCell ref="C73:P73"/>
    <mergeCell ref="Q73:S73"/>
    <mergeCell ref="T73:AB73"/>
    <mergeCell ref="AC73:AK73"/>
    <mergeCell ref="C76:P76"/>
    <mergeCell ref="Q76:S76"/>
    <mergeCell ref="T76:AB76"/>
    <mergeCell ref="AC76:AK76"/>
    <mergeCell ref="C75:P75"/>
    <mergeCell ref="Q75:S75"/>
    <mergeCell ref="T75:AB75"/>
    <mergeCell ref="AC75:AK75"/>
    <mergeCell ref="Z151:AE151"/>
    <mergeCell ref="C138:U138"/>
    <mergeCell ref="V138:Y138"/>
    <mergeCell ref="Z138:AC138"/>
    <mergeCell ref="AD138:AK138"/>
    <mergeCell ref="Z147:AE147"/>
    <mergeCell ref="S147:X147"/>
    <mergeCell ref="S154:AE154"/>
    <mergeCell ref="S155:AE156"/>
    <mergeCell ref="C62:Y62"/>
    <mergeCell ref="C63:Y63"/>
    <mergeCell ref="C64:Y64"/>
    <mergeCell ref="C65:Y66"/>
    <mergeCell ref="AD140:AK140"/>
    <mergeCell ref="S150:X150"/>
    <mergeCell ref="Z150:AE150"/>
    <mergeCell ref="S151:X151"/>
  </mergeCells>
  <dataValidations count="2">
    <dataValidation type="list" allowBlank="1" showInputMessage="1" showErrorMessage="1" sqref="AD139:AK139">
      <formula1>$AN$141:$AN$145</formula1>
    </dataValidation>
    <dataValidation type="list" allowBlank="1" showInputMessage="1" showErrorMessage="1" sqref="AN82:AY82">
      <formula1>$AN$76:$AN$79</formula1>
    </dataValidation>
  </dataValidations>
  <hyperlinks>
    <hyperlink ref="B2:AL2" location="Указания!A1" display="Перейти к Указаниям по заполнению формы"/>
  </hyperlinks>
  <printOptions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4" manualBreakCount="4">
    <brk id="46" min="2" max="36" man="1"/>
    <brk id="76" min="2" max="36" man="1"/>
    <brk id="96" min="2" max="36" man="1"/>
    <brk id="122" min="2" max="36" man="1"/>
  </rowBreaks>
  <colBreaks count="1" manualBreakCount="1">
    <brk id="37" min="3" max="1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B1:AX10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2" width="2.75390625" style="88" customWidth="1"/>
    <col min="3" max="3" width="96.875" style="88" customWidth="1"/>
    <col min="4" max="16384" width="2.75390625" style="88" customWidth="1"/>
  </cols>
  <sheetData>
    <row r="1" spans="2:50" s="1" customFormat="1" ht="15" customHeight="1">
      <c r="B1" s="317" t="s">
        <v>208</v>
      </c>
      <c r="C1" s="317"/>
      <c r="D1" s="317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</row>
    <row r="2" spans="2:3" ht="15" customHeight="1" thickBot="1">
      <c r="B2" s="474" t="s">
        <v>21</v>
      </c>
      <c r="C2" s="474"/>
    </row>
    <row r="3" spans="2:4" ht="12.75">
      <c r="B3" s="89"/>
      <c r="C3" s="90"/>
      <c r="D3" s="91"/>
    </row>
    <row r="4" spans="2:4" ht="12.75">
      <c r="B4" s="92"/>
      <c r="C4" s="108" t="s">
        <v>224</v>
      </c>
      <c r="D4" s="126"/>
    </row>
    <row r="5" spans="2:4" ht="12.75">
      <c r="B5" s="92"/>
      <c r="C5" s="108" t="s">
        <v>209</v>
      </c>
      <c r="D5" s="126"/>
    </row>
    <row r="6" spans="2:4" ht="12.75">
      <c r="B6" s="92"/>
      <c r="C6" s="108" t="s">
        <v>210</v>
      </c>
      <c r="D6" s="126"/>
    </row>
    <row r="7" spans="2:4" ht="12.75">
      <c r="B7" s="92"/>
      <c r="C7" s="108" t="s">
        <v>211</v>
      </c>
      <c r="D7" s="126"/>
    </row>
    <row r="8" spans="2:4" ht="12.75">
      <c r="B8" s="92"/>
      <c r="C8" s="108" t="s">
        <v>106</v>
      </c>
      <c r="D8" s="126"/>
    </row>
    <row r="9" spans="2:4" ht="12.75">
      <c r="B9" s="92"/>
      <c r="C9" s="108" t="s">
        <v>212</v>
      </c>
      <c r="D9" s="126"/>
    </row>
    <row r="10" spans="2:4" ht="12.75">
      <c r="B10" s="92"/>
      <c r="C10" s="108"/>
      <c r="D10" s="126"/>
    </row>
    <row r="11" spans="2:4" ht="12.75">
      <c r="B11" s="92"/>
      <c r="C11" s="108"/>
      <c r="D11" s="126"/>
    </row>
    <row r="12" spans="2:4" ht="12" customHeight="1">
      <c r="B12" s="92"/>
      <c r="C12" s="109" t="s">
        <v>53</v>
      </c>
      <c r="D12" s="126"/>
    </row>
    <row r="13" spans="2:4" ht="21.75">
      <c r="B13" s="92"/>
      <c r="C13" s="109" t="s">
        <v>145</v>
      </c>
      <c r="D13" s="126"/>
    </row>
    <row r="14" spans="2:4" ht="12.75">
      <c r="B14" s="92"/>
      <c r="C14" s="110"/>
      <c r="D14" s="126"/>
    </row>
    <row r="15" spans="2:4" ht="12.75">
      <c r="B15" s="92"/>
      <c r="C15" s="111" t="s">
        <v>54</v>
      </c>
      <c r="D15" s="126"/>
    </row>
    <row r="16" spans="2:4" ht="12.75">
      <c r="B16" s="92"/>
      <c r="C16" s="111" t="s">
        <v>55</v>
      </c>
      <c r="D16" s="126"/>
    </row>
    <row r="17" spans="2:4" ht="12.75">
      <c r="B17" s="92"/>
      <c r="C17" s="111"/>
      <c r="D17" s="126"/>
    </row>
    <row r="18" spans="2:4" ht="42">
      <c r="B18" s="92"/>
      <c r="C18" s="140" t="s">
        <v>157</v>
      </c>
      <c r="D18" s="126"/>
    </row>
    <row r="19" spans="2:4" ht="12.75">
      <c r="B19" s="92"/>
      <c r="C19" s="140" t="s">
        <v>107</v>
      </c>
      <c r="D19" s="126"/>
    </row>
    <row r="20" spans="2:4" ht="42">
      <c r="B20" s="92"/>
      <c r="C20" s="140" t="s">
        <v>225</v>
      </c>
      <c r="D20" s="126"/>
    </row>
    <row r="21" spans="2:4" ht="21">
      <c r="B21" s="92"/>
      <c r="C21" s="140" t="s">
        <v>187</v>
      </c>
      <c r="D21" s="126"/>
    </row>
    <row r="22" spans="2:4" ht="31.5">
      <c r="B22" s="92"/>
      <c r="C22" s="140" t="s">
        <v>188</v>
      </c>
      <c r="D22" s="126"/>
    </row>
    <row r="23" spans="2:4" ht="21">
      <c r="B23" s="92"/>
      <c r="C23" s="140" t="s">
        <v>149</v>
      </c>
      <c r="D23" s="126"/>
    </row>
    <row r="24" spans="2:4" ht="21">
      <c r="B24" s="92"/>
      <c r="C24" s="135" t="s">
        <v>189</v>
      </c>
      <c r="D24" s="126"/>
    </row>
    <row r="25" spans="2:4" ht="12.75">
      <c r="B25" s="92"/>
      <c r="C25" s="135"/>
      <c r="D25" s="126"/>
    </row>
    <row r="26" spans="2:4" ht="12.75">
      <c r="B26" s="92"/>
      <c r="C26" s="111" t="s">
        <v>57</v>
      </c>
      <c r="D26" s="126"/>
    </row>
    <row r="27" spans="2:4" ht="12.75">
      <c r="B27" s="92"/>
      <c r="C27" s="111" t="s">
        <v>108</v>
      </c>
      <c r="D27" s="126"/>
    </row>
    <row r="28" spans="2:4" ht="12.75">
      <c r="B28" s="92"/>
      <c r="C28" s="111" t="s">
        <v>146</v>
      </c>
      <c r="D28" s="126"/>
    </row>
    <row r="29" spans="2:4" ht="12.75">
      <c r="B29" s="92"/>
      <c r="C29" s="111"/>
      <c r="D29" s="126"/>
    </row>
    <row r="30" spans="2:4" ht="42">
      <c r="B30" s="92"/>
      <c r="C30" s="135" t="s">
        <v>226</v>
      </c>
      <c r="D30" s="126"/>
    </row>
    <row r="31" spans="2:4" ht="21">
      <c r="B31" s="92"/>
      <c r="C31" s="135" t="s">
        <v>190</v>
      </c>
      <c r="D31" s="126"/>
    </row>
    <row r="32" spans="2:4" ht="42">
      <c r="B32" s="92"/>
      <c r="C32" s="135" t="s">
        <v>191</v>
      </c>
      <c r="D32" s="126"/>
    </row>
    <row r="33" spans="2:4" ht="73.5">
      <c r="B33" s="92"/>
      <c r="C33" s="135" t="s">
        <v>192</v>
      </c>
      <c r="D33" s="126"/>
    </row>
    <row r="34" spans="2:4" ht="31.5">
      <c r="B34" s="92"/>
      <c r="C34" s="135" t="s">
        <v>193</v>
      </c>
      <c r="D34" s="126"/>
    </row>
    <row r="35" spans="2:4" ht="31.5">
      <c r="B35" s="92"/>
      <c r="C35" s="135" t="s">
        <v>194</v>
      </c>
      <c r="D35" s="126"/>
    </row>
    <row r="36" spans="2:4" ht="12.75">
      <c r="B36" s="92"/>
      <c r="C36" s="135"/>
      <c r="D36" s="126"/>
    </row>
    <row r="37" spans="2:4" ht="12.75">
      <c r="B37" s="92"/>
      <c r="C37" s="111" t="s">
        <v>56</v>
      </c>
      <c r="D37" s="126"/>
    </row>
    <row r="38" spans="2:4" ht="12.75">
      <c r="B38" s="92"/>
      <c r="C38" s="111" t="s">
        <v>109</v>
      </c>
      <c r="D38" s="126"/>
    </row>
    <row r="39" spans="2:4" ht="12.75">
      <c r="B39" s="92"/>
      <c r="C39" s="475" t="s">
        <v>195</v>
      </c>
      <c r="D39" s="126"/>
    </row>
    <row r="40" spans="2:4" ht="12.75">
      <c r="B40" s="92"/>
      <c r="C40" s="475"/>
      <c r="D40" s="126"/>
    </row>
    <row r="41" spans="2:4" ht="12.75">
      <c r="B41" s="92"/>
      <c r="C41" s="111"/>
      <c r="D41" s="126"/>
    </row>
    <row r="42" spans="2:4" ht="12.75">
      <c r="B42" s="92"/>
      <c r="C42" s="134" t="s">
        <v>196</v>
      </c>
      <c r="D42" s="126"/>
    </row>
    <row r="43" spans="2:4" ht="21">
      <c r="B43" s="92"/>
      <c r="C43" s="134" t="s">
        <v>197</v>
      </c>
      <c r="D43" s="126"/>
    </row>
    <row r="44" spans="2:4" ht="12.75">
      <c r="B44" s="92"/>
      <c r="C44" s="135" t="s">
        <v>198</v>
      </c>
      <c r="D44" s="126"/>
    </row>
    <row r="45" spans="2:4" ht="12.75">
      <c r="B45" s="92"/>
      <c r="C45" s="134" t="s">
        <v>199</v>
      </c>
      <c r="D45" s="126"/>
    </row>
    <row r="46" spans="2:4" ht="21">
      <c r="B46" s="92"/>
      <c r="C46" s="134" t="s">
        <v>200</v>
      </c>
      <c r="D46" s="126"/>
    </row>
    <row r="47" spans="2:4" ht="12.75">
      <c r="B47" s="92"/>
      <c r="C47" s="134" t="s">
        <v>198</v>
      </c>
      <c r="D47" s="126"/>
    </row>
    <row r="48" spans="2:4" ht="31.5">
      <c r="B48" s="92"/>
      <c r="C48" s="135" t="s">
        <v>201</v>
      </c>
      <c r="D48" s="126"/>
    </row>
    <row r="49" spans="2:4" ht="12.75">
      <c r="B49" s="92"/>
      <c r="C49" s="134" t="s">
        <v>158</v>
      </c>
      <c r="D49" s="126"/>
    </row>
    <row r="50" spans="2:4" ht="12.75">
      <c r="B50" s="92"/>
      <c r="C50" s="134" t="s">
        <v>202</v>
      </c>
      <c r="D50" s="126"/>
    </row>
    <row r="51" spans="2:4" ht="21">
      <c r="B51" s="92"/>
      <c r="C51" s="134" t="s">
        <v>203</v>
      </c>
      <c r="D51" s="126"/>
    </row>
    <row r="52" spans="2:4" ht="12.75">
      <c r="B52" s="92"/>
      <c r="C52" s="135" t="s">
        <v>158</v>
      </c>
      <c r="D52" s="126"/>
    </row>
    <row r="53" spans="2:4" ht="12.75">
      <c r="B53" s="92"/>
      <c r="C53" s="134" t="s">
        <v>202</v>
      </c>
      <c r="D53" s="126"/>
    </row>
    <row r="54" spans="2:4" ht="31.5">
      <c r="B54" s="92"/>
      <c r="C54" s="135" t="s">
        <v>204</v>
      </c>
      <c r="D54" s="126"/>
    </row>
    <row r="55" spans="2:4" ht="21">
      <c r="B55" s="92"/>
      <c r="C55" s="135" t="s">
        <v>205</v>
      </c>
      <c r="D55" s="126"/>
    </row>
    <row r="56" spans="2:4" ht="21">
      <c r="B56" s="92"/>
      <c r="C56" s="135" t="s">
        <v>206</v>
      </c>
      <c r="D56" s="126"/>
    </row>
    <row r="57" spans="2:4" ht="52.5">
      <c r="B57" s="92"/>
      <c r="C57" s="135" t="s">
        <v>227</v>
      </c>
      <c r="D57" s="126"/>
    </row>
    <row r="58" spans="2:4" ht="42">
      <c r="B58" s="92"/>
      <c r="C58" s="135" t="s">
        <v>0</v>
      </c>
      <c r="D58" s="126"/>
    </row>
    <row r="59" spans="2:4" ht="12.75">
      <c r="B59" s="92"/>
      <c r="C59" s="134" t="s">
        <v>1</v>
      </c>
      <c r="D59" s="126"/>
    </row>
    <row r="60" spans="2:4" ht="12.75">
      <c r="B60" s="92"/>
      <c r="C60" s="134" t="s">
        <v>158</v>
      </c>
      <c r="D60" s="126"/>
    </row>
    <row r="61" spans="2:4" ht="12.75">
      <c r="B61" s="92"/>
      <c r="C61" s="134" t="s">
        <v>2</v>
      </c>
      <c r="D61" s="126"/>
    </row>
    <row r="62" spans="2:4" ht="12.75">
      <c r="B62" s="92"/>
      <c r="C62" s="134" t="s">
        <v>228</v>
      </c>
      <c r="D62" s="126"/>
    </row>
    <row r="63" spans="2:4" ht="21">
      <c r="B63" s="92"/>
      <c r="C63" s="134" t="s">
        <v>229</v>
      </c>
      <c r="D63" s="126"/>
    </row>
    <row r="64" spans="2:4" ht="12.75">
      <c r="B64" s="92"/>
      <c r="C64" s="141" t="s">
        <v>3</v>
      </c>
      <c r="D64" s="126"/>
    </row>
    <row r="65" spans="2:4" ht="12.75">
      <c r="B65" s="92"/>
      <c r="C65" s="141" t="s">
        <v>158</v>
      </c>
      <c r="D65" s="126"/>
    </row>
    <row r="66" spans="2:4" ht="12.75">
      <c r="B66" s="92"/>
      <c r="C66" s="141" t="s">
        <v>2</v>
      </c>
      <c r="D66" s="126"/>
    </row>
    <row r="67" spans="2:4" ht="12.75">
      <c r="B67" s="92"/>
      <c r="C67" s="141" t="s">
        <v>4</v>
      </c>
      <c r="D67" s="126"/>
    </row>
    <row r="68" spans="2:4" ht="21">
      <c r="B68" s="92"/>
      <c r="C68" s="134" t="s">
        <v>5</v>
      </c>
      <c r="D68" s="126"/>
    </row>
    <row r="69" spans="2:4" ht="12.75">
      <c r="B69" s="92"/>
      <c r="C69" s="134"/>
      <c r="D69" s="126"/>
    </row>
    <row r="70" spans="2:4" ht="12.75">
      <c r="B70" s="92"/>
      <c r="C70" s="111" t="s">
        <v>58</v>
      </c>
      <c r="D70" s="126"/>
    </row>
    <row r="71" spans="2:4" ht="12.75">
      <c r="B71" s="92"/>
      <c r="C71" s="111" t="s">
        <v>110</v>
      </c>
      <c r="D71" s="126"/>
    </row>
    <row r="72" spans="2:4" ht="21.75">
      <c r="B72" s="92"/>
      <c r="C72" s="185" t="s">
        <v>111</v>
      </c>
      <c r="D72" s="126"/>
    </row>
    <row r="73" spans="2:4" ht="12.75">
      <c r="B73" s="92"/>
      <c r="C73" s="111"/>
      <c r="D73" s="126"/>
    </row>
    <row r="74" spans="2:4" ht="12.75">
      <c r="B74" s="92"/>
      <c r="C74" s="134" t="s">
        <v>6</v>
      </c>
      <c r="D74" s="126"/>
    </row>
    <row r="75" spans="2:4" ht="21">
      <c r="B75" s="92"/>
      <c r="C75" s="134" t="s">
        <v>162</v>
      </c>
      <c r="D75" s="126"/>
    </row>
    <row r="76" spans="2:4" ht="42">
      <c r="B76" s="92"/>
      <c r="C76" s="135" t="s">
        <v>230</v>
      </c>
      <c r="D76" s="126"/>
    </row>
    <row r="77" spans="2:4" ht="42">
      <c r="B77" s="92"/>
      <c r="C77" s="135" t="s">
        <v>7</v>
      </c>
      <c r="D77" s="126"/>
    </row>
    <row r="78" spans="2:4" ht="12.75">
      <c r="B78" s="92"/>
      <c r="C78" s="134" t="s">
        <v>8</v>
      </c>
      <c r="D78" s="126"/>
    </row>
    <row r="79" spans="2:4" ht="63">
      <c r="B79" s="92"/>
      <c r="C79" s="135" t="s">
        <v>231</v>
      </c>
      <c r="D79" s="126"/>
    </row>
    <row r="80" spans="2:4" ht="12.75">
      <c r="B80" s="92"/>
      <c r="C80" s="134" t="s">
        <v>163</v>
      </c>
      <c r="D80" s="126"/>
    </row>
    <row r="81" spans="2:4" ht="63">
      <c r="B81" s="92"/>
      <c r="C81" s="135" t="s">
        <v>232</v>
      </c>
      <c r="D81" s="126"/>
    </row>
    <row r="82" spans="2:4" ht="42">
      <c r="B82" s="92"/>
      <c r="C82" s="140" t="s">
        <v>164</v>
      </c>
      <c r="D82" s="126"/>
    </row>
    <row r="83" spans="2:4" ht="21">
      <c r="B83" s="92"/>
      <c r="C83" s="135" t="s">
        <v>9</v>
      </c>
      <c r="D83" s="126"/>
    </row>
    <row r="84" spans="2:4" ht="52.5">
      <c r="B84" s="92"/>
      <c r="C84" s="135" t="s">
        <v>233</v>
      </c>
      <c r="D84" s="126"/>
    </row>
    <row r="85" spans="2:4" ht="42">
      <c r="B85" s="92"/>
      <c r="C85" s="135" t="s">
        <v>10</v>
      </c>
      <c r="D85" s="126"/>
    </row>
    <row r="86" spans="2:4" ht="21">
      <c r="B86" s="92"/>
      <c r="C86" s="135" t="s">
        <v>11</v>
      </c>
      <c r="D86" s="126"/>
    </row>
    <row r="87" spans="2:4" ht="42">
      <c r="B87" s="92"/>
      <c r="C87" s="135" t="s">
        <v>12</v>
      </c>
      <c r="D87" s="126"/>
    </row>
    <row r="88" spans="2:4" ht="12.75">
      <c r="B88" s="92"/>
      <c r="C88" s="135"/>
      <c r="D88" s="126"/>
    </row>
    <row r="89" spans="2:4" ht="12.75">
      <c r="B89" s="92"/>
      <c r="C89" s="203" t="s">
        <v>13</v>
      </c>
      <c r="D89" s="126"/>
    </row>
    <row r="90" spans="2:4" ht="12.75">
      <c r="B90" s="92"/>
      <c r="C90" s="203" t="s">
        <v>14</v>
      </c>
      <c r="D90" s="126"/>
    </row>
    <row r="91" spans="2:4" ht="12.75">
      <c r="B91" s="92"/>
      <c r="C91" s="135"/>
      <c r="D91" s="126"/>
    </row>
    <row r="92" spans="2:4" ht="12.75">
      <c r="B92" s="92"/>
      <c r="C92" s="135" t="s">
        <v>15</v>
      </c>
      <c r="D92" s="126"/>
    </row>
    <row r="93" spans="2:4" ht="21">
      <c r="B93" s="92"/>
      <c r="C93" s="135" t="s">
        <v>16</v>
      </c>
      <c r="D93" s="126"/>
    </row>
    <row r="94" spans="2:4" ht="42">
      <c r="B94" s="92"/>
      <c r="C94" s="135" t="s">
        <v>234</v>
      </c>
      <c r="D94" s="126"/>
    </row>
    <row r="95" spans="2:4" ht="21">
      <c r="B95" s="92"/>
      <c r="C95" s="135" t="s">
        <v>17</v>
      </c>
      <c r="D95" s="126"/>
    </row>
    <row r="96" spans="2:4" ht="21">
      <c r="B96" s="92"/>
      <c r="C96" s="135" t="s">
        <v>18</v>
      </c>
      <c r="D96" s="126"/>
    </row>
    <row r="97" spans="2:4" ht="12.75">
      <c r="B97" s="92"/>
      <c r="C97" s="135" t="s">
        <v>19</v>
      </c>
      <c r="D97" s="126"/>
    </row>
    <row r="98" spans="2:4" ht="12.75">
      <c r="B98" s="92"/>
      <c r="C98" s="135" t="s">
        <v>235</v>
      </c>
      <c r="D98" s="126"/>
    </row>
    <row r="99" spans="2:4" ht="12.75">
      <c r="B99" s="92"/>
      <c r="C99" s="135" t="s">
        <v>20</v>
      </c>
      <c r="D99" s="126"/>
    </row>
    <row r="100" spans="2:4" ht="12.75">
      <c r="B100" s="92"/>
      <c r="C100" s="135"/>
      <c r="D100" s="126"/>
    </row>
    <row r="101" spans="2:4" ht="12.75">
      <c r="B101" s="92"/>
      <c r="C101" s="145" t="s">
        <v>98</v>
      </c>
      <c r="D101" s="126"/>
    </row>
    <row r="102" spans="2:4" ht="12.75">
      <c r="B102" s="92"/>
      <c r="C102" s="135"/>
      <c r="D102" s="126"/>
    </row>
    <row r="103" spans="2:4" ht="12" customHeight="1">
      <c r="B103" s="92"/>
      <c r="C103" s="136"/>
      <c r="D103" s="126"/>
    </row>
    <row r="104" spans="2:4" ht="13.5" thickBot="1">
      <c r="B104" s="93"/>
      <c r="C104" s="127"/>
      <c r="D104" s="128"/>
    </row>
  </sheetData>
  <sheetProtection/>
  <mergeCells count="3">
    <mergeCell ref="B2:C2"/>
    <mergeCell ref="C39:C40"/>
    <mergeCell ref="B1:D1"/>
  </mergeCells>
  <hyperlinks>
    <hyperlink ref="B2:C2" location="'4-фонд'!A1" display="Перейти к заполнению формы"/>
  </hyperlink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2020-04-16T07:31:42Z</cp:lastPrinted>
  <dcterms:created xsi:type="dcterms:W3CDTF">2003-10-18T11:05:50Z</dcterms:created>
  <dcterms:modified xsi:type="dcterms:W3CDTF">2021-03-17T09:25:54Z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